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mzpcz-my.sharepoint.com/personal/milan_vojtek_mzp_gov_cz/Documents/Dokumenty/výzva 117/"/>
    </mc:Choice>
  </mc:AlternateContent>
  <xr:revisionPtr revIDLastSave="46" documentId="8_{57E20DD7-40D6-4B93-9BA2-B919045826AE}" xr6:coauthVersionLast="47" xr6:coauthVersionMax="47" xr10:uidLastSave="{A4D36339-192C-4A3B-990D-E5EB17E8E3DC}"/>
  <workbookProtection lockStructure="1"/>
  <bookViews>
    <workbookView xWindow="-110" yWindow="-110" windowWidth="19420" windowHeight="11500" activeTab="4" xr2:uid="{00000000-000D-0000-FFFF-FFFF00000000}"/>
  </bookViews>
  <sheets>
    <sheet name="Úvod a pokyny" sheetId="1" r:id="rId1"/>
    <sheet name="Zapojené školy" sheetId="2" r:id="rId2"/>
    <sheet name="Pasportizace vybavení" sheetId="3" r:id="rId3"/>
    <sheet name="Potřeby v oblasti AI" sheetId="4" r:id="rId4"/>
    <sheet name="Pedagogický plán" sheetId="5" r:id="rId5"/>
    <sheet name="Kontrola a souhrn" sheetId="6" r:id="rId6"/>
    <sheet name="Číselníky" sheetId="7" state="hidden" r:id="rId7"/>
  </sheets>
  <definedNames>
    <definedName name="CIS_BARIERA">Číselníky!$J$4:$J$12</definedName>
    <definedName name="CIS_DOLOZENI">Číselníky!$H$4:$H$9</definedName>
    <definedName name="CIS_FREKVENCE">Číselníky!$F$4:$F$9</definedName>
    <definedName name="CIS_KA">Číselníky!$L$4:$L$9</definedName>
    <definedName name="CIS_KATEGORIE">Číselníky!$A$4:$A$20</definedName>
    <definedName name="CIS_KOMPETENCE">Číselníky!$D$4:$D$11</definedName>
    <definedName name="CIS_MIRA_AI">Číselníky!$I$4:$I$7</definedName>
    <definedName name="CIS_ROLE">Číselníky!$G$4:$G$9</definedName>
    <definedName name="CIS_ROZPOCET">Číselníky!$K$4:$K$9</definedName>
    <definedName name="CIS_TECHNOLOGIE">Číselníky!$C$4:$C$12</definedName>
    <definedName name="CIS_ZDROJ">Číselníky!$B$4:$B$14</definedName>
    <definedName name="CIS_ZPUSOB">Číselníky!$E$4:$E$12</definedName>
    <definedName name="_xlnm.Print_Titles" localSheetId="6">Číselníky!$3:$3</definedName>
    <definedName name="_xlnm.Print_Titles" localSheetId="5">'Kontrola a souhrn'!$3:$4</definedName>
    <definedName name="_xlnm.Print_Titles" localSheetId="2">'Pasportizace vybavení'!$3:$4</definedName>
    <definedName name="_xlnm.Print_Titles" localSheetId="4">'Pedagogický plán'!$3:$4</definedName>
    <definedName name="_xlnm.Print_Titles" localSheetId="3">'Potřeby v oblasti AI'!$3:$4</definedName>
    <definedName name="_xlnm.Print_Titles" localSheetId="1">'Zapojené školy'!$3:$4</definedName>
    <definedName name="_xlnm.Print_Area" localSheetId="6">Číselníky!$A$1:$L$27</definedName>
    <definedName name="PASPORT_ID">'Pasportizace vybavení'!$A$5:$A$604</definedName>
    <definedName name="SKOLY">'Zapojené školy'!$B$5:$B$64</definedName>
    <definedName name="SKOLY_PEDAGOGOVE">'Zapojené školy'!$G$5:$G$64</definedName>
    <definedName name="SKOLY_ZACI">'Zapojené školy'!$F$5:$F$64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83" i="6" l="1"/>
  <c r="C183" i="6" s="1"/>
  <c r="B182" i="6"/>
  <c r="C182" i="6" s="1"/>
  <c r="B181" i="6"/>
  <c r="C181" i="6" s="1"/>
  <c r="B180" i="6"/>
  <c r="C180" i="6" s="1"/>
  <c r="C179" i="6"/>
  <c r="B179" i="6"/>
  <c r="C178" i="6"/>
  <c r="B178" i="6"/>
  <c r="C177" i="6"/>
  <c r="B177" i="6"/>
  <c r="C176" i="6"/>
  <c r="B176" i="6"/>
  <c r="C175" i="6"/>
  <c r="B175" i="6"/>
  <c r="C174" i="6"/>
  <c r="B174" i="6"/>
  <c r="C173" i="6"/>
  <c r="B173" i="6"/>
  <c r="C168" i="6"/>
  <c r="B168" i="6"/>
  <c r="C167" i="6"/>
  <c r="B167" i="6"/>
  <c r="C166" i="6"/>
  <c r="B166" i="6"/>
  <c r="C165" i="6"/>
  <c r="B165" i="6"/>
  <c r="C164" i="6"/>
  <c r="B164" i="6"/>
  <c r="C163" i="6"/>
  <c r="B163" i="6"/>
  <c r="C162" i="6"/>
  <c r="B162" i="6"/>
  <c r="C161" i="6"/>
  <c r="B161" i="6"/>
  <c r="C160" i="6"/>
  <c r="B160" i="6"/>
  <c r="C159" i="6"/>
  <c r="B159" i="6"/>
  <c r="C154" i="6"/>
  <c r="B154" i="6"/>
  <c r="C153" i="6"/>
  <c r="B153" i="6"/>
  <c r="C152" i="6"/>
  <c r="B152" i="6"/>
  <c r="C151" i="6"/>
  <c r="B151" i="6"/>
  <c r="C150" i="6"/>
  <c r="B150" i="6"/>
  <c r="C149" i="6"/>
  <c r="B149" i="6"/>
  <c r="C148" i="6"/>
  <c r="B148" i="6"/>
  <c r="C147" i="6"/>
  <c r="B147" i="6"/>
  <c r="C146" i="6"/>
  <c r="B146" i="6"/>
  <c r="C145" i="6"/>
  <c r="B145" i="6"/>
  <c r="C144" i="6"/>
  <c r="B144" i="6"/>
  <c r="C139" i="6"/>
  <c r="B139" i="6"/>
  <c r="C138" i="6"/>
  <c r="B138" i="6"/>
  <c r="C137" i="6"/>
  <c r="B137" i="6"/>
  <c r="C136" i="6"/>
  <c r="B136" i="6"/>
  <c r="C135" i="6"/>
  <c r="B135" i="6"/>
  <c r="C134" i="6"/>
  <c r="B134" i="6"/>
  <c r="C133" i="6"/>
  <c r="B133" i="6"/>
  <c r="C132" i="6"/>
  <c r="B132" i="6"/>
  <c r="C131" i="6"/>
  <c r="B131" i="6"/>
  <c r="C130" i="6"/>
  <c r="B130" i="6"/>
  <c r="C129" i="6"/>
  <c r="B129" i="6"/>
  <c r="D124" i="6"/>
  <c r="C124" i="6"/>
  <c r="E122" i="6"/>
  <c r="C122" i="6"/>
  <c r="B122" i="6"/>
  <c r="D122" i="6" s="1"/>
  <c r="B121" i="6"/>
  <c r="E120" i="6"/>
  <c r="D120" i="6"/>
  <c r="C120" i="6"/>
  <c r="B120" i="6"/>
  <c r="B119" i="6"/>
  <c r="E118" i="6"/>
  <c r="D118" i="6"/>
  <c r="C118" i="6"/>
  <c r="B118" i="6"/>
  <c r="C117" i="6"/>
  <c r="B117" i="6"/>
  <c r="D117" i="6" s="1"/>
  <c r="E116" i="6"/>
  <c r="D116" i="6"/>
  <c r="C116" i="6"/>
  <c r="B116" i="6"/>
  <c r="B115" i="6"/>
  <c r="D115" i="6" s="1"/>
  <c r="E114" i="6"/>
  <c r="D114" i="6"/>
  <c r="C114" i="6"/>
  <c r="B114" i="6"/>
  <c r="E113" i="6"/>
  <c r="C113" i="6"/>
  <c r="B113" i="6"/>
  <c r="D113" i="6" s="1"/>
  <c r="D108" i="6"/>
  <c r="C108" i="6"/>
  <c r="B107" i="6"/>
  <c r="F106" i="6"/>
  <c r="E106" i="6"/>
  <c r="D106" i="6"/>
  <c r="B106" i="6"/>
  <c r="C106" i="6" s="1"/>
  <c r="B105" i="6"/>
  <c r="B104" i="6"/>
  <c r="D104" i="6" s="1"/>
  <c r="F104" i="6" s="1"/>
  <c r="E103" i="6"/>
  <c r="D103" i="6"/>
  <c r="F103" i="6" s="1"/>
  <c r="C103" i="6"/>
  <c r="B103" i="6"/>
  <c r="F102" i="6"/>
  <c r="D102" i="6"/>
  <c r="C102" i="6"/>
  <c r="B102" i="6"/>
  <c r="E102" i="6" s="1"/>
  <c r="E101" i="6"/>
  <c r="C101" i="6"/>
  <c r="B101" i="6"/>
  <c r="D101" i="6" s="1"/>
  <c r="F101" i="6" s="1"/>
  <c r="D100" i="6"/>
  <c r="F100" i="6" s="1"/>
  <c r="B100" i="6"/>
  <c r="E99" i="6"/>
  <c r="C99" i="6"/>
  <c r="B99" i="6"/>
  <c r="D98" i="6"/>
  <c r="B98" i="6"/>
  <c r="C98" i="6" s="1"/>
  <c r="E97" i="6"/>
  <c r="D97" i="6"/>
  <c r="C97" i="6"/>
  <c r="B97" i="6"/>
  <c r="B96" i="6"/>
  <c r="E95" i="6"/>
  <c r="D95" i="6"/>
  <c r="F95" i="6" s="1"/>
  <c r="C95" i="6"/>
  <c r="B95" i="6"/>
  <c r="F94" i="6"/>
  <c r="D94" i="6"/>
  <c r="C94" i="6"/>
  <c r="B94" i="6"/>
  <c r="E94" i="6" s="1"/>
  <c r="E93" i="6"/>
  <c r="C93" i="6"/>
  <c r="B93" i="6"/>
  <c r="D93" i="6" s="1"/>
  <c r="F93" i="6" s="1"/>
  <c r="B92" i="6"/>
  <c r="E92" i="6" s="1"/>
  <c r="B91" i="6"/>
  <c r="D90" i="6"/>
  <c r="B90" i="6"/>
  <c r="B89" i="6"/>
  <c r="B88" i="6"/>
  <c r="D83" i="6"/>
  <c r="C83" i="6"/>
  <c r="B81" i="6"/>
  <c r="E80" i="6"/>
  <c r="D80" i="6"/>
  <c r="B80" i="6"/>
  <c r="C80" i="6" s="1"/>
  <c r="C79" i="6"/>
  <c r="B79" i="6"/>
  <c r="E79" i="6" s="1"/>
  <c r="B78" i="6"/>
  <c r="D77" i="6"/>
  <c r="C77" i="6"/>
  <c r="B77" i="6"/>
  <c r="E77" i="6" s="1"/>
  <c r="E76" i="6"/>
  <c r="D76" i="6"/>
  <c r="B76" i="6"/>
  <c r="C76" i="6" s="1"/>
  <c r="D75" i="6"/>
  <c r="C75" i="6"/>
  <c r="B75" i="6"/>
  <c r="E75" i="6" s="1"/>
  <c r="E74" i="6"/>
  <c r="B74" i="6"/>
  <c r="C74" i="6" s="1"/>
  <c r="D73" i="6"/>
  <c r="B73" i="6"/>
  <c r="E72" i="6"/>
  <c r="D72" i="6"/>
  <c r="B72" i="6"/>
  <c r="C72" i="6" s="1"/>
  <c r="D71" i="6"/>
  <c r="B71" i="6"/>
  <c r="D70" i="6"/>
  <c r="B70" i="6"/>
  <c r="T64" i="6"/>
  <c r="S64" i="6"/>
  <c r="Q64" i="6"/>
  <c r="P64" i="6"/>
  <c r="O64" i="6"/>
  <c r="N64" i="6"/>
  <c r="M64" i="6"/>
  <c r="L64" i="6"/>
  <c r="K64" i="6"/>
  <c r="I64" i="6"/>
  <c r="H64" i="6"/>
  <c r="G64" i="6"/>
  <c r="F64" i="6"/>
  <c r="E64" i="6"/>
  <c r="D64" i="6"/>
  <c r="C64" i="6"/>
  <c r="B64" i="6"/>
  <c r="R64" i="6" s="1"/>
  <c r="A64" i="6"/>
  <c r="L63" i="6"/>
  <c r="D63" i="6"/>
  <c r="B63" i="6"/>
  <c r="Q63" i="6" s="1"/>
  <c r="A63" i="6"/>
  <c r="T62" i="6"/>
  <c r="S62" i="6"/>
  <c r="Q62" i="6"/>
  <c r="P62" i="6"/>
  <c r="O62" i="6"/>
  <c r="N62" i="6"/>
  <c r="M62" i="6"/>
  <c r="L62" i="6"/>
  <c r="K62" i="6"/>
  <c r="I62" i="6"/>
  <c r="H62" i="6"/>
  <c r="G62" i="6"/>
  <c r="F62" i="6"/>
  <c r="E62" i="6"/>
  <c r="D62" i="6"/>
  <c r="C62" i="6"/>
  <c r="B62" i="6"/>
  <c r="R62" i="6" s="1"/>
  <c r="A62" i="6"/>
  <c r="T61" i="6"/>
  <c r="S61" i="6"/>
  <c r="R61" i="6"/>
  <c r="Q61" i="6"/>
  <c r="O61" i="6"/>
  <c r="M61" i="6"/>
  <c r="K61" i="6"/>
  <c r="J61" i="6"/>
  <c r="I61" i="6"/>
  <c r="G61" i="6"/>
  <c r="E61" i="6"/>
  <c r="D61" i="6"/>
  <c r="C61" i="6"/>
  <c r="B61" i="6"/>
  <c r="A61" i="6"/>
  <c r="T60" i="6"/>
  <c r="S60" i="6"/>
  <c r="Q60" i="6"/>
  <c r="P60" i="6"/>
  <c r="O60" i="6"/>
  <c r="N60" i="6"/>
  <c r="M60" i="6"/>
  <c r="L60" i="6"/>
  <c r="K60" i="6"/>
  <c r="I60" i="6"/>
  <c r="H60" i="6"/>
  <c r="G60" i="6"/>
  <c r="F60" i="6"/>
  <c r="E60" i="6"/>
  <c r="D60" i="6"/>
  <c r="C60" i="6"/>
  <c r="B60" i="6"/>
  <c r="R60" i="6" s="1"/>
  <c r="A60" i="6"/>
  <c r="Q59" i="6"/>
  <c r="M59" i="6"/>
  <c r="G59" i="6"/>
  <c r="B59" i="6"/>
  <c r="S59" i="6" s="1"/>
  <c r="A59" i="6"/>
  <c r="T58" i="6"/>
  <c r="S58" i="6"/>
  <c r="Q58" i="6"/>
  <c r="P58" i="6"/>
  <c r="O58" i="6"/>
  <c r="N58" i="6"/>
  <c r="M58" i="6"/>
  <c r="L58" i="6"/>
  <c r="K58" i="6"/>
  <c r="I58" i="6"/>
  <c r="H58" i="6"/>
  <c r="G58" i="6"/>
  <c r="F58" i="6"/>
  <c r="E58" i="6"/>
  <c r="D58" i="6"/>
  <c r="C58" i="6"/>
  <c r="B58" i="6"/>
  <c r="R58" i="6" s="1"/>
  <c r="A58" i="6"/>
  <c r="S57" i="6"/>
  <c r="O57" i="6"/>
  <c r="M57" i="6"/>
  <c r="K57" i="6"/>
  <c r="E57" i="6"/>
  <c r="C57" i="6"/>
  <c r="B57" i="6"/>
  <c r="A57" i="6"/>
  <c r="T56" i="6"/>
  <c r="S56" i="6"/>
  <c r="Q56" i="6"/>
  <c r="P56" i="6"/>
  <c r="O56" i="6"/>
  <c r="N56" i="6"/>
  <c r="M56" i="6"/>
  <c r="L56" i="6"/>
  <c r="K56" i="6"/>
  <c r="I56" i="6"/>
  <c r="H56" i="6"/>
  <c r="G56" i="6"/>
  <c r="F56" i="6"/>
  <c r="E56" i="6"/>
  <c r="D56" i="6"/>
  <c r="C56" i="6"/>
  <c r="B56" i="6"/>
  <c r="R56" i="6" s="1"/>
  <c r="A56" i="6"/>
  <c r="B55" i="6"/>
  <c r="A55" i="6"/>
  <c r="T54" i="6"/>
  <c r="S54" i="6"/>
  <c r="Q54" i="6"/>
  <c r="P54" i="6"/>
  <c r="O54" i="6"/>
  <c r="N54" i="6"/>
  <c r="M54" i="6"/>
  <c r="L54" i="6"/>
  <c r="K54" i="6"/>
  <c r="I54" i="6"/>
  <c r="H54" i="6"/>
  <c r="G54" i="6"/>
  <c r="F54" i="6"/>
  <c r="E54" i="6"/>
  <c r="D54" i="6"/>
  <c r="C54" i="6"/>
  <c r="B54" i="6"/>
  <c r="R54" i="6" s="1"/>
  <c r="A54" i="6"/>
  <c r="T53" i="6"/>
  <c r="S53" i="6"/>
  <c r="R53" i="6"/>
  <c r="Q53" i="6"/>
  <c r="O53" i="6"/>
  <c r="M53" i="6"/>
  <c r="K53" i="6"/>
  <c r="J53" i="6"/>
  <c r="I53" i="6"/>
  <c r="G53" i="6"/>
  <c r="E53" i="6"/>
  <c r="D53" i="6"/>
  <c r="C53" i="6"/>
  <c r="B53" i="6"/>
  <c r="A53" i="6"/>
  <c r="S52" i="6"/>
  <c r="Q52" i="6"/>
  <c r="P52" i="6"/>
  <c r="O52" i="6"/>
  <c r="N52" i="6"/>
  <c r="M52" i="6"/>
  <c r="L52" i="6"/>
  <c r="K52" i="6"/>
  <c r="I52" i="6"/>
  <c r="H52" i="6"/>
  <c r="G52" i="6"/>
  <c r="F52" i="6"/>
  <c r="E52" i="6"/>
  <c r="D52" i="6"/>
  <c r="C52" i="6"/>
  <c r="B52" i="6"/>
  <c r="R52" i="6" s="1"/>
  <c r="A52" i="6"/>
  <c r="K51" i="6"/>
  <c r="I51" i="6"/>
  <c r="G51" i="6"/>
  <c r="B51" i="6"/>
  <c r="S51" i="6" s="1"/>
  <c r="A51" i="6"/>
  <c r="S50" i="6"/>
  <c r="Q50" i="6"/>
  <c r="P50" i="6"/>
  <c r="O50" i="6"/>
  <c r="N50" i="6"/>
  <c r="M50" i="6"/>
  <c r="K50" i="6"/>
  <c r="I50" i="6"/>
  <c r="H50" i="6"/>
  <c r="G50" i="6"/>
  <c r="F50" i="6"/>
  <c r="E50" i="6"/>
  <c r="C50" i="6"/>
  <c r="B50" i="6"/>
  <c r="R50" i="6" s="1"/>
  <c r="A50" i="6"/>
  <c r="T49" i="6"/>
  <c r="S49" i="6"/>
  <c r="R49" i="6"/>
  <c r="Q49" i="6"/>
  <c r="O49" i="6"/>
  <c r="M49" i="6"/>
  <c r="K49" i="6"/>
  <c r="J49" i="6"/>
  <c r="I49" i="6"/>
  <c r="G49" i="6"/>
  <c r="E49" i="6"/>
  <c r="D49" i="6"/>
  <c r="C49" i="6"/>
  <c r="B49" i="6"/>
  <c r="A49" i="6"/>
  <c r="S48" i="6"/>
  <c r="Q48" i="6"/>
  <c r="P48" i="6"/>
  <c r="O48" i="6"/>
  <c r="N48" i="6"/>
  <c r="M48" i="6"/>
  <c r="K48" i="6"/>
  <c r="I48" i="6"/>
  <c r="H48" i="6"/>
  <c r="G48" i="6"/>
  <c r="F48" i="6"/>
  <c r="E48" i="6"/>
  <c r="C48" i="6"/>
  <c r="B48" i="6"/>
  <c r="R48" i="6" s="1"/>
  <c r="A48" i="6"/>
  <c r="S47" i="6"/>
  <c r="I47" i="6"/>
  <c r="G47" i="6"/>
  <c r="D47" i="6"/>
  <c r="B47" i="6"/>
  <c r="Q47" i="6" s="1"/>
  <c r="A47" i="6"/>
  <c r="S46" i="6"/>
  <c r="Q46" i="6"/>
  <c r="P46" i="6"/>
  <c r="O46" i="6"/>
  <c r="N46" i="6"/>
  <c r="M46" i="6"/>
  <c r="K46" i="6"/>
  <c r="I46" i="6"/>
  <c r="H46" i="6"/>
  <c r="G46" i="6"/>
  <c r="F46" i="6"/>
  <c r="E46" i="6"/>
  <c r="C46" i="6"/>
  <c r="B46" i="6"/>
  <c r="R46" i="6" s="1"/>
  <c r="A46" i="6"/>
  <c r="S45" i="6"/>
  <c r="Q45" i="6"/>
  <c r="O45" i="6"/>
  <c r="L45" i="6"/>
  <c r="I45" i="6"/>
  <c r="G45" i="6"/>
  <c r="D45" i="6"/>
  <c r="C45" i="6"/>
  <c r="B45" i="6"/>
  <c r="A45" i="6"/>
  <c r="S44" i="6"/>
  <c r="Q44" i="6"/>
  <c r="P44" i="6"/>
  <c r="O44" i="6"/>
  <c r="N44" i="6"/>
  <c r="M44" i="6"/>
  <c r="K44" i="6"/>
  <c r="I44" i="6"/>
  <c r="H44" i="6"/>
  <c r="G44" i="6"/>
  <c r="F44" i="6"/>
  <c r="E44" i="6"/>
  <c r="C44" i="6"/>
  <c r="B44" i="6"/>
  <c r="R44" i="6" s="1"/>
  <c r="A44" i="6"/>
  <c r="T43" i="6"/>
  <c r="Q43" i="6"/>
  <c r="O43" i="6"/>
  <c r="L43" i="6"/>
  <c r="K43" i="6"/>
  <c r="J43" i="6"/>
  <c r="G43" i="6"/>
  <c r="D43" i="6"/>
  <c r="C43" i="6"/>
  <c r="B43" i="6"/>
  <c r="A43" i="6"/>
  <c r="S42" i="6"/>
  <c r="Q42" i="6"/>
  <c r="P42" i="6"/>
  <c r="O42" i="6"/>
  <c r="N42" i="6"/>
  <c r="M42" i="6"/>
  <c r="K42" i="6"/>
  <c r="I42" i="6"/>
  <c r="H42" i="6"/>
  <c r="G42" i="6"/>
  <c r="F42" i="6"/>
  <c r="E42" i="6"/>
  <c r="C42" i="6"/>
  <c r="B42" i="6"/>
  <c r="R42" i="6" s="1"/>
  <c r="A42" i="6"/>
  <c r="T41" i="6"/>
  <c r="S41" i="6"/>
  <c r="Q41" i="6"/>
  <c r="O41" i="6"/>
  <c r="L41" i="6"/>
  <c r="K41" i="6"/>
  <c r="I41" i="6"/>
  <c r="E41" i="6"/>
  <c r="D41" i="6"/>
  <c r="C41" i="6"/>
  <c r="B41" i="6"/>
  <c r="J41" i="6" s="1"/>
  <c r="A41" i="6"/>
  <c r="S40" i="6"/>
  <c r="Q40" i="6"/>
  <c r="P40" i="6"/>
  <c r="O40" i="6"/>
  <c r="N40" i="6"/>
  <c r="M40" i="6"/>
  <c r="K40" i="6"/>
  <c r="I40" i="6"/>
  <c r="H40" i="6"/>
  <c r="G40" i="6"/>
  <c r="F40" i="6"/>
  <c r="E40" i="6"/>
  <c r="C40" i="6"/>
  <c r="B40" i="6"/>
  <c r="R40" i="6" s="1"/>
  <c r="A40" i="6"/>
  <c r="T39" i="6"/>
  <c r="I39" i="6"/>
  <c r="G39" i="6"/>
  <c r="C39" i="6"/>
  <c r="B39" i="6"/>
  <c r="O39" i="6" s="1"/>
  <c r="A39" i="6"/>
  <c r="S38" i="6"/>
  <c r="Q38" i="6"/>
  <c r="P38" i="6"/>
  <c r="O38" i="6"/>
  <c r="N38" i="6"/>
  <c r="M38" i="6"/>
  <c r="K38" i="6"/>
  <c r="I38" i="6"/>
  <c r="H38" i="6"/>
  <c r="G38" i="6"/>
  <c r="F38" i="6"/>
  <c r="E38" i="6"/>
  <c r="C38" i="6"/>
  <c r="B38" i="6"/>
  <c r="R38" i="6" s="1"/>
  <c r="A38" i="6"/>
  <c r="T37" i="6"/>
  <c r="M37" i="6"/>
  <c r="K37" i="6"/>
  <c r="J37" i="6"/>
  <c r="I37" i="6"/>
  <c r="G37" i="6"/>
  <c r="C37" i="6"/>
  <c r="B37" i="6"/>
  <c r="Q37" i="6" s="1"/>
  <c r="A37" i="6"/>
  <c r="S36" i="6"/>
  <c r="Q36" i="6"/>
  <c r="P36" i="6"/>
  <c r="O36" i="6"/>
  <c r="N36" i="6"/>
  <c r="M36" i="6"/>
  <c r="K36" i="6"/>
  <c r="I36" i="6"/>
  <c r="H36" i="6"/>
  <c r="G36" i="6"/>
  <c r="F36" i="6"/>
  <c r="E36" i="6"/>
  <c r="C36" i="6"/>
  <c r="B36" i="6"/>
  <c r="R36" i="6" s="1"/>
  <c r="A36" i="6"/>
  <c r="Q35" i="6"/>
  <c r="O35" i="6"/>
  <c r="K35" i="6"/>
  <c r="J35" i="6"/>
  <c r="G35" i="6"/>
  <c r="B35" i="6"/>
  <c r="A35" i="6"/>
  <c r="S34" i="6"/>
  <c r="H34" i="6"/>
  <c r="F34" i="6"/>
  <c r="B34" i="6"/>
  <c r="M34" i="6" s="1"/>
  <c r="A34" i="6"/>
  <c r="P33" i="6"/>
  <c r="O33" i="6"/>
  <c r="K33" i="6"/>
  <c r="E33" i="6"/>
  <c r="D33" i="6"/>
  <c r="B33" i="6"/>
  <c r="M33" i="6" s="1"/>
  <c r="A33" i="6"/>
  <c r="S32" i="6"/>
  <c r="R32" i="6"/>
  <c r="Q32" i="6"/>
  <c r="P32" i="6"/>
  <c r="O32" i="6"/>
  <c r="N32" i="6"/>
  <c r="L32" i="6"/>
  <c r="J32" i="6"/>
  <c r="I32" i="6"/>
  <c r="H32" i="6"/>
  <c r="G32" i="6"/>
  <c r="F32" i="6"/>
  <c r="D32" i="6"/>
  <c r="C32" i="6"/>
  <c r="B32" i="6"/>
  <c r="A32" i="6"/>
  <c r="L31" i="6"/>
  <c r="B31" i="6"/>
  <c r="A31" i="6"/>
  <c r="T30" i="6"/>
  <c r="R30" i="6"/>
  <c r="Q30" i="6"/>
  <c r="O30" i="6"/>
  <c r="L30" i="6"/>
  <c r="K30" i="6"/>
  <c r="I30" i="6"/>
  <c r="H30" i="6"/>
  <c r="F30" i="6"/>
  <c r="D30" i="6"/>
  <c r="C30" i="6"/>
  <c r="B30" i="6"/>
  <c r="A30" i="6"/>
  <c r="T29" i="6"/>
  <c r="S29" i="6"/>
  <c r="O29" i="6"/>
  <c r="G29" i="6"/>
  <c r="F29" i="6"/>
  <c r="D29" i="6"/>
  <c r="B29" i="6"/>
  <c r="M29" i="6" s="1"/>
  <c r="A29" i="6"/>
  <c r="S28" i="6"/>
  <c r="R28" i="6"/>
  <c r="Q28" i="6"/>
  <c r="P28" i="6"/>
  <c r="O28" i="6"/>
  <c r="N28" i="6"/>
  <c r="L28" i="6"/>
  <c r="J28" i="6"/>
  <c r="I28" i="6"/>
  <c r="H28" i="6"/>
  <c r="G28" i="6"/>
  <c r="F28" i="6"/>
  <c r="D28" i="6"/>
  <c r="C28" i="6"/>
  <c r="B28" i="6"/>
  <c r="A28" i="6"/>
  <c r="R27" i="6"/>
  <c r="O27" i="6"/>
  <c r="L27" i="6"/>
  <c r="K27" i="6"/>
  <c r="E27" i="6"/>
  <c r="C27" i="6"/>
  <c r="B27" i="6"/>
  <c r="J27" i="6" s="1"/>
  <c r="A27" i="6"/>
  <c r="L26" i="6"/>
  <c r="B26" i="6"/>
  <c r="A26" i="6"/>
  <c r="T25" i="6"/>
  <c r="S25" i="6"/>
  <c r="P25" i="6"/>
  <c r="O25" i="6"/>
  <c r="M25" i="6"/>
  <c r="K25" i="6"/>
  <c r="J25" i="6"/>
  <c r="G25" i="6"/>
  <c r="F25" i="6"/>
  <c r="E25" i="6"/>
  <c r="D25" i="6"/>
  <c r="B25" i="6"/>
  <c r="A25" i="6"/>
  <c r="S24" i="6"/>
  <c r="R24" i="6"/>
  <c r="Q24" i="6"/>
  <c r="P24" i="6"/>
  <c r="O24" i="6"/>
  <c r="N24" i="6"/>
  <c r="L24" i="6"/>
  <c r="J24" i="6"/>
  <c r="I24" i="6"/>
  <c r="H24" i="6"/>
  <c r="G24" i="6"/>
  <c r="F24" i="6"/>
  <c r="D24" i="6"/>
  <c r="C24" i="6"/>
  <c r="B24" i="6"/>
  <c r="A24" i="6"/>
  <c r="T23" i="6"/>
  <c r="S23" i="6"/>
  <c r="H23" i="6"/>
  <c r="F23" i="6"/>
  <c r="C23" i="6"/>
  <c r="B23" i="6"/>
  <c r="L23" i="6" s="1"/>
  <c r="A23" i="6"/>
  <c r="Q22" i="6"/>
  <c r="O22" i="6"/>
  <c r="L22" i="6"/>
  <c r="K22" i="6"/>
  <c r="D22" i="6"/>
  <c r="C22" i="6"/>
  <c r="B22" i="6"/>
  <c r="I22" i="6" s="1"/>
  <c r="A22" i="6"/>
  <c r="M21" i="6"/>
  <c r="B21" i="6"/>
  <c r="A21" i="6"/>
  <c r="S20" i="6"/>
  <c r="R20" i="6"/>
  <c r="Q20" i="6"/>
  <c r="P20" i="6"/>
  <c r="O20" i="6"/>
  <c r="N20" i="6"/>
  <c r="L20" i="6"/>
  <c r="J20" i="6"/>
  <c r="I20" i="6"/>
  <c r="H20" i="6"/>
  <c r="G20" i="6"/>
  <c r="F20" i="6"/>
  <c r="D20" i="6"/>
  <c r="C20" i="6"/>
  <c r="B20" i="6"/>
  <c r="A20" i="6"/>
  <c r="T19" i="6"/>
  <c r="S19" i="6"/>
  <c r="R19" i="6"/>
  <c r="O19" i="6"/>
  <c r="L19" i="6"/>
  <c r="K19" i="6"/>
  <c r="J19" i="6"/>
  <c r="H19" i="6"/>
  <c r="F19" i="6"/>
  <c r="E19" i="6"/>
  <c r="C19" i="6"/>
  <c r="B19" i="6"/>
  <c r="A19" i="6"/>
  <c r="T18" i="6"/>
  <c r="R18" i="6"/>
  <c r="L18" i="6"/>
  <c r="I18" i="6"/>
  <c r="H18" i="6"/>
  <c r="F18" i="6"/>
  <c r="B18" i="6"/>
  <c r="K18" i="6" s="1"/>
  <c r="A18" i="6"/>
  <c r="S17" i="6"/>
  <c r="P17" i="6"/>
  <c r="O17" i="6"/>
  <c r="M17" i="6"/>
  <c r="K17" i="6"/>
  <c r="J17" i="6"/>
  <c r="F17" i="6"/>
  <c r="E17" i="6"/>
  <c r="D17" i="6"/>
  <c r="B17" i="6"/>
  <c r="T17" i="6" s="1"/>
  <c r="A17" i="6"/>
  <c r="S16" i="6"/>
  <c r="R16" i="6"/>
  <c r="Q16" i="6"/>
  <c r="P16" i="6"/>
  <c r="O16" i="6"/>
  <c r="N16" i="6"/>
  <c r="L16" i="6"/>
  <c r="J16" i="6"/>
  <c r="I16" i="6"/>
  <c r="H16" i="6"/>
  <c r="G16" i="6"/>
  <c r="F16" i="6"/>
  <c r="D16" i="6"/>
  <c r="C16" i="6"/>
  <c r="B16" i="6"/>
  <c r="A16" i="6"/>
  <c r="S15" i="6"/>
  <c r="O15" i="6"/>
  <c r="L15" i="6"/>
  <c r="F15" i="6"/>
  <c r="C15" i="6"/>
  <c r="B15" i="6"/>
  <c r="A15" i="6"/>
  <c r="R14" i="6"/>
  <c r="Q14" i="6"/>
  <c r="O14" i="6"/>
  <c r="L14" i="6"/>
  <c r="K14" i="6"/>
  <c r="I14" i="6"/>
  <c r="F14" i="6"/>
  <c r="D14" i="6"/>
  <c r="C14" i="6"/>
  <c r="B14" i="6"/>
  <c r="A14" i="6"/>
  <c r="J13" i="6"/>
  <c r="B13" i="6"/>
  <c r="K13" i="6" s="1"/>
  <c r="A13" i="6"/>
  <c r="S12" i="6"/>
  <c r="R12" i="6"/>
  <c r="Q12" i="6"/>
  <c r="O12" i="6"/>
  <c r="N12" i="6"/>
  <c r="M12" i="6"/>
  <c r="J12" i="6"/>
  <c r="I12" i="6"/>
  <c r="H12" i="6"/>
  <c r="F12" i="6"/>
  <c r="E12" i="6"/>
  <c r="C12" i="6"/>
  <c r="B12" i="6"/>
  <c r="A12" i="6"/>
  <c r="S11" i="6"/>
  <c r="N11" i="6"/>
  <c r="L11" i="6"/>
  <c r="J11" i="6"/>
  <c r="E11" i="6"/>
  <c r="C11" i="6"/>
  <c r="B11" i="6"/>
  <c r="A11" i="6"/>
  <c r="P10" i="6"/>
  <c r="N10" i="6"/>
  <c r="G10" i="6"/>
  <c r="E10" i="6"/>
  <c r="B10" i="6"/>
  <c r="S10" i="6" s="1"/>
  <c r="A10" i="6"/>
  <c r="S9" i="6"/>
  <c r="R9" i="6"/>
  <c r="O9" i="6"/>
  <c r="N9" i="6"/>
  <c r="M9" i="6"/>
  <c r="J9" i="6"/>
  <c r="I9" i="6"/>
  <c r="F9" i="6"/>
  <c r="E9" i="6"/>
  <c r="D9" i="6"/>
  <c r="B9" i="6"/>
  <c r="Q9" i="6" s="1"/>
  <c r="A9" i="6"/>
  <c r="S8" i="6"/>
  <c r="Q8" i="6"/>
  <c r="P8" i="6"/>
  <c r="O8" i="6"/>
  <c r="M8" i="6"/>
  <c r="L8" i="6"/>
  <c r="K8" i="6"/>
  <c r="I8" i="6"/>
  <c r="H8" i="6"/>
  <c r="G8" i="6"/>
  <c r="E8" i="6"/>
  <c r="D8" i="6"/>
  <c r="C8" i="6"/>
  <c r="B8" i="6"/>
  <c r="T8" i="6" s="1"/>
  <c r="A8" i="6"/>
  <c r="T7" i="6"/>
  <c r="S7" i="6"/>
  <c r="Q7" i="6"/>
  <c r="P7" i="6"/>
  <c r="O7" i="6"/>
  <c r="N7" i="6"/>
  <c r="M7" i="6"/>
  <c r="L7" i="6"/>
  <c r="K7" i="6"/>
  <c r="I7" i="6"/>
  <c r="H7" i="6"/>
  <c r="G7" i="6"/>
  <c r="F7" i="6"/>
  <c r="E7" i="6"/>
  <c r="D7" i="6"/>
  <c r="C7" i="6"/>
  <c r="B7" i="6"/>
  <c r="R7" i="6" s="1"/>
  <c r="A7" i="6"/>
  <c r="T6" i="6"/>
  <c r="S6" i="6"/>
  <c r="Q6" i="6"/>
  <c r="P6" i="6"/>
  <c r="O6" i="6"/>
  <c r="M6" i="6"/>
  <c r="L6" i="6"/>
  <c r="K6" i="6"/>
  <c r="I6" i="6"/>
  <c r="H6" i="6"/>
  <c r="G6" i="6"/>
  <c r="E6" i="6"/>
  <c r="D6" i="6"/>
  <c r="C6" i="6"/>
  <c r="B6" i="6"/>
  <c r="N6" i="6" s="1"/>
  <c r="A6" i="6"/>
  <c r="S5" i="6"/>
  <c r="Q5" i="6"/>
  <c r="P5" i="6"/>
  <c r="O5" i="6"/>
  <c r="G5" i="6"/>
  <c r="F5" i="6"/>
  <c r="E5" i="6"/>
  <c r="B5" i="6"/>
  <c r="R5" i="6" s="1"/>
  <c r="Z604" i="5"/>
  <c r="Y604" i="5"/>
  <c r="X604" i="5"/>
  <c r="W604" i="5"/>
  <c r="V604" i="5"/>
  <c r="A604" i="5"/>
  <c r="Z603" i="5"/>
  <c r="Y603" i="5"/>
  <c r="X603" i="5"/>
  <c r="W603" i="5"/>
  <c r="V603" i="5"/>
  <c r="A603" i="5"/>
  <c r="Z602" i="5"/>
  <c r="Y602" i="5"/>
  <c r="X602" i="5"/>
  <c r="W602" i="5"/>
  <c r="V602" i="5"/>
  <c r="A602" i="5"/>
  <c r="Z601" i="5"/>
  <c r="Y601" i="5"/>
  <c r="X601" i="5"/>
  <c r="W601" i="5"/>
  <c r="V601" i="5"/>
  <c r="A601" i="5"/>
  <c r="Z600" i="5"/>
  <c r="Y600" i="5"/>
  <c r="X600" i="5"/>
  <c r="W600" i="5"/>
  <c r="V600" i="5"/>
  <c r="A600" i="5"/>
  <c r="Z599" i="5"/>
  <c r="Y599" i="5"/>
  <c r="X599" i="5"/>
  <c r="W599" i="5"/>
  <c r="V599" i="5"/>
  <c r="A599" i="5"/>
  <c r="Z598" i="5"/>
  <c r="Y598" i="5"/>
  <c r="X598" i="5"/>
  <c r="W598" i="5"/>
  <c r="V598" i="5"/>
  <c r="A598" i="5"/>
  <c r="Z597" i="5"/>
  <c r="Y597" i="5"/>
  <c r="X597" i="5"/>
  <c r="W597" i="5"/>
  <c r="V597" i="5"/>
  <c r="A597" i="5"/>
  <c r="Z596" i="5"/>
  <c r="Y596" i="5"/>
  <c r="X596" i="5"/>
  <c r="W596" i="5"/>
  <c r="V596" i="5"/>
  <c r="A596" i="5"/>
  <c r="Z595" i="5"/>
  <c r="Y595" i="5"/>
  <c r="X595" i="5"/>
  <c r="W595" i="5"/>
  <c r="V595" i="5"/>
  <c r="A595" i="5"/>
  <c r="Z594" i="5"/>
  <c r="Y594" i="5"/>
  <c r="X594" i="5"/>
  <c r="W594" i="5"/>
  <c r="V594" i="5"/>
  <c r="A594" i="5"/>
  <c r="Z593" i="5"/>
  <c r="Y593" i="5"/>
  <c r="X593" i="5"/>
  <c r="W593" i="5"/>
  <c r="V593" i="5"/>
  <c r="A593" i="5"/>
  <c r="Z592" i="5"/>
  <c r="Y592" i="5"/>
  <c r="X592" i="5"/>
  <c r="W592" i="5"/>
  <c r="V592" i="5"/>
  <c r="A592" i="5"/>
  <c r="Z591" i="5"/>
  <c r="Y591" i="5"/>
  <c r="X591" i="5"/>
  <c r="W591" i="5"/>
  <c r="V591" i="5"/>
  <c r="A591" i="5"/>
  <c r="Z590" i="5"/>
  <c r="Y590" i="5"/>
  <c r="X590" i="5"/>
  <c r="W590" i="5"/>
  <c r="V590" i="5"/>
  <c r="A590" i="5"/>
  <c r="Z589" i="5"/>
  <c r="Y589" i="5"/>
  <c r="X589" i="5"/>
  <c r="W589" i="5"/>
  <c r="V589" i="5"/>
  <c r="A589" i="5"/>
  <c r="Z588" i="5"/>
  <c r="Y588" i="5"/>
  <c r="X588" i="5"/>
  <c r="W588" i="5"/>
  <c r="V588" i="5"/>
  <c r="A588" i="5"/>
  <c r="Z587" i="5"/>
  <c r="Y587" i="5"/>
  <c r="X587" i="5"/>
  <c r="W587" i="5"/>
  <c r="V587" i="5"/>
  <c r="A587" i="5"/>
  <c r="Z586" i="5"/>
  <c r="Y586" i="5"/>
  <c r="X586" i="5"/>
  <c r="W586" i="5"/>
  <c r="V586" i="5"/>
  <c r="A586" i="5"/>
  <c r="Z585" i="5"/>
  <c r="Y585" i="5"/>
  <c r="X585" i="5"/>
  <c r="W585" i="5"/>
  <c r="V585" i="5"/>
  <c r="A585" i="5"/>
  <c r="Z584" i="5"/>
  <c r="Y584" i="5"/>
  <c r="X584" i="5"/>
  <c r="W584" i="5"/>
  <c r="V584" i="5"/>
  <c r="A584" i="5"/>
  <c r="Z583" i="5"/>
  <c r="Y583" i="5"/>
  <c r="X583" i="5"/>
  <c r="W583" i="5"/>
  <c r="V583" i="5"/>
  <c r="A583" i="5"/>
  <c r="Z582" i="5"/>
  <c r="Y582" i="5"/>
  <c r="X582" i="5"/>
  <c r="W582" i="5"/>
  <c r="V582" i="5"/>
  <c r="A582" i="5"/>
  <c r="Z581" i="5"/>
  <c r="Y581" i="5"/>
  <c r="X581" i="5"/>
  <c r="W581" i="5"/>
  <c r="V581" i="5"/>
  <c r="A581" i="5"/>
  <c r="Z580" i="5"/>
  <c r="Y580" i="5"/>
  <c r="X580" i="5"/>
  <c r="W580" i="5"/>
  <c r="V580" i="5"/>
  <c r="A580" i="5"/>
  <c r="Z579" i="5"/>
  <c r="Y579" i="5"/>
  <c r="X579" i="5"/>
  <c r="W579" i="5"/>
  <c r="V579" i="5"/>
  <c r="A579" i="5"/>
  <c r="Z578" i="5"/>
  <c r="Y578" i="5"/>
  <c r="X578" i="5"/>
  <c r="W578" i="5"/>
  <c r="V578" i="5"/>
  <c r="A578" i="5"/>
  <c r="Z577" i="5"/>
  <c r="Y577" i="5"/>
  <c r="X577" i="5"/>
  <c r="W577" i="5"/>
  <c r="V577" i="5"/>
  <c r="A577" i="5"/>
  <c r="Z576" i="5"/>
  <c r="Y576" i="5"/>
  <c r="X576" i="5"/>
  <c r="W576" i="5"/>
  <c r="V576" i="5"/>
  <c r="A576" i="5"/>
  <c r="Z575" i="5"/>
  <c r="Y575" i="5"/>
  <c r="X575" i="5"/>
  <c r="W575" i="5"/>
  <c r="V575" i="5"/>
  <c r="A575" i="5"/>
  <c r="Z574" i="5"/>
  <c r="Y574" i="5"/>
  <c r="X574" i="5"/>
  <c r="W574" i="5"/>
  <c r="V574" i="5"/>
  <c r="A574" i="5"/>
  <c r="Z573" i="5"/>
  <c r="Y573" i="5"/>
  <c r="X573" i="5"/>
  <c r="W573" i="5"/>
  <c r="V573" i="5"/>
  <c r="A573" i="5"/>
  <c r="Z572" i="5"/>
  <c r="Y572" i="5"/>
  <c r="X572" i="5"/>
  <c r="W572" i="5"/>
  <c r="V572" i="5"/>
  <c r="A572" i="5"/>
  <c r="Z571" i="5"/>
  <c r="Y571" i="5"/>
  <c r="X571" i="5"/>
  <c r="W571" i="5"/>
  <c r="V571" i="5"/>
  <c r="A571" i="5"/>
  <c r="Z570" i="5"/>
  <c r="Y570" i="5"/>
  <c r="X570" i="5"/>
  <c r="W570" i="5"/>
  <c r="V570" i="5"/>
  <c r="A570" i="5"/>
  <c r="Z569" i="5"/>
  <c r="Y569" i="5"/>
  <c r="X569" i="5"/>
  <c r="W569" i="5"/>
  <c r="V569" i="5"/>
  <c r="A569" i="5"/>
  <c r="Z568" i="5"/>
  <c r="Y568" i="5"/>
  <c r="X568" i="5"/>
  <c r="W568" i="5"/>
  <c r="V568" i="5"/>
  <c r="A568" i="5"/>
  <c r="Z567" i="5"/>
  <c r="Y567" i="5"/>
  <c r="X567" i="5"/>
  <c r="W567" i="5"/>
  <c r="V567" i="5"/>
  <c r="A567" i="5"/>
  <c r="Z566" i="5"/>
  <c r="Y566" i="5"/>
  <c r="X566" i="5"/>
  <c r="W566" i="5"/>
  <c r="V566" i="5"/>
  <c r="A566" i="5"/>
  <c r="Z565" i="5"/>
  <c r="Y565" i="5"/>
  <c r="X565" i="5"/>
  <c r="W565" i="5"/>
  <c r="V565" i="5"/>
  <c r="A565" i="5"/>
  <c r="Z564" i="5"/>
  <c r="Y564" i="5"/>
  <c r="X564" i="5"/>
  <c r="W564" i="5"/>
  <c r="V564" i="5"/>
  <c r="A564" i="5"/>
  <c r="Z563" i="5"/>
  <c r="Y563" i="5"/>
  <c r="X563" i="5"/>
  <c r="W563" i="5"/>
  <c r="V563" i="5"/>
  <c r="A563" i="5"/>
  <c r="Z562" i="5"/>
  <c r="Y562" i="5"/>
  <c r="X562" i="5"/>
  <c r="W562" i="5"/>
  <c r="V562" i="5"/>
  <c r="A562" i="5"/>
  <c r="Z561" i="5"/>
  <c r="Y561" i="5"/>
  <c r="X561" i="5"/>
  <c r="W561" i="5"/>
  <c r="V561" i="5"/>
  <c r="A561" i="5"/>
  <c r="Z560" i="5"/>
  <c r="Y560" i="5"/>
  <c r="X560" i="5"/>
  <c r="W560" i="5"/>
  <c r="V560" i="5"/>
  <c r="A560" i="5"/>
  <c r="Z559" i="5"/>
  <c r="Y559" i="5"/>
  <c r="X559" i="5"/>
  <c r="W559" i="5"/>
  <c r="V559" i="5"/>
  <c r="A559" i="5"/>
  <c r="Z558" i="5"/>
  <c r="Y558" i="5"/>
  <c r="X558" i="5"/>
  <c r="W558" i="5"/>
  <c r="V558" i="5"/>
  <c r="A558" i="5"/>
  <c r="Z557" i="5"/>
  <c r="Y557" i="5"/>
  <c r="X557" i="5"/>
  <c r="W557" i="5"/>
  <c r="V557" i="5"/>
  <c r="A557" i="5"/>
  <c r="Z556" i="5"/>
  <c r="Y556" i="5"/>
  <c r="X556" i="5"/>
  <c r="W556" i="5"/>
  <c r="V556" i="5"/>
  <c r="A556" i="5"/>
  <c r="Z555" i="5"/>
  <c r="Y555" i="5"/>
  <c r="X555" i="5"/>
  <c r="W555" i="5"/>
  <c r="V555" i="5"/>
  <c r="A555" i="5"/>
  <c r="Z554" i="5"/>
  <c r="Y554" i="5"/>
  <c r="X554" i="5"/>
  <c r="W554" i="5"/>
  <c r="V554" i="5"/>
  <c r="A554" i="5"/>
  <c r="Z553" i="5"/>
  <c r="Y553" i="5"/>
  <c r="X553" i="5"/>
  <c r="W553" i="5"/>
  <c r="V553" i="5"/>
  <c r="A553" i="5"/>
  <c r="Z552" i="5"/>
  <c r="Y552" i="5"/>
  <c r="X552" i="5"/>
  <c r="W552" i="5"/>
  <c r="V552" i="5"/>
  <c r="A552" i="5"/>
  <c r="Z551" i="5"/>
  <c r="Y551" i="5"/>
  <c r="X551" i="5"/>
  <c r="W551" i="5"/>
  <c r="V551" i="5"/>
  <c r="A551" i="5"/>
  <c r="Z550" i="5"/>
  <c r="Y550" i="5"/>
  <c r="X550" i="5"/>
  <c r="W550" i="5"/>
  <c r="V550" i="5"/>
  <c r="A550" i="5"/>
  <c r="Z549" i="5"/>
  <c r="Y549" i="5"/>
  <c r="X549" i="5"/>
  <c r="W549" i="5"/>
  <c r="V549" i="5"/>
  <c r="A549" i="5"/>
  <c r="Z548" i="5"/>
  <c r="Y548" i="5"/>
  <c r="X548" i="5"/>
  <c r="W548" i="5"/>
  <c r="V548" i="5"/>
  <c r="A548" i="5"/>
  <c r="Z547" i="5"/>
  <c r="Y547" i="5"/>
  <c r="X547" i="5"/>
  <c r="W547" i="5"/>
  <c r="V547" i="5"/>
  <c r="A547" i="5"/>
  <c r="Z546" i="5"/>
  <c r="Y546" i="5"/>
  <c r="X546" i="5"/>
  <c r="W546" i="5"/>
  <c r="V546" i="5"/>
  <c r="A546" i="5"/>
  <c r="Z545" i="5"/>
  <c r="Y545" i="5"/>
  <c r="X545" i="5"/>
  <c r="W545" i="5"/>
  <c r="V545" i="5"/>
  <c r="A545" i="5"/>
  <c r="Z544" i="5"/>
  <c r="Y544" i="5"/>
  <c r="X544" i="5"/>
  <c r="W544" i="5"/>
  <c r="V544" i="5"/>
  <c r="A544" i="5"/>
  <c r="Z543" i="5"/>
  <c r="Y543" i="5"/>
  <c r="X543" i="5"/>
  <c r="W543" i="5"/>
  <c r="V543" i="5"/>
  <c r="A543" i="5"/>
  <c r="Z542" i="5"/>
  <c r="Y542" i="5"/>
  <c r="X542" i="5"/>
  <c r="W542" i="5"/>
  <c r="V542" i="5"/>
  <c r="A542" i="5"/>
  <c r="Z541" i="5"/>
  <c r="Y541" i="5"/>
  <c r="X541" i="5"/>
  <c r="W541" i="5"/>
  <c r="V541" i="5"/>
  <c r="A541" i="5"/>
  <c r="Z540" i="5"/>
  <c r="Y540" i="5"/>
  <c r="X540" i="5"/>
  <c r="W540" i="5"/>
  <c r="V540" i="5"/>
  <c r="A540" i="5"/>
  <c r="Z539" i="5"/>
  <c r="Y539" i="5"/>
  <c r="X539" i="5"/>
  <c r="W539" i="5"/>
  <c r="V539" i="5"/>
  <c r="A539" i="5"/>
  <c r="Z538" i="5"/>
  <c r="Y538" i="5"/>
  <c r="X538" i="5"/>
  <c r="W538" i="5"/>
  <c r="V538" i="5"/>
  <c r="A538" i="5"/>
  <c r="Z537" i="5"/>
  <c r="Y537" i="5"/>
  <c r="X537" i="5"/>
  <c r="W537" i="5"/>
  <c r="V537" i="5"/>
  <c r="A537" i="5"/>
  <c r="Z536" i="5"/>
  <c r="Y536" i="5"/>
  <c r="X536" i="5"/>
  <c r="W536" i="5"/>
  <c r="V536" i="5"/>
  <c r="A536" i="5"/>
  <c r="Z535" i="5"/>
  <c r="Y535" i="5"/>
  <c r="X535" i="5"/>
  <c r="W535" i="5"/>
  <c r="V535" i="5"/>
  <c r="A535" i="5"/>
  <c r="Z534" i="5"/>
  <c r="Y534" i="5"/>
  <c r="X534" i="5"/>
  <c r="W534" i="5"/>
  <c r="V534" i="5"/>
  <c r="A534" i="5"/>
  <c r="Z533" i="5"/>
  <c r="Y533" i="5"/>
  <c r="X533" i="5"/>
  <c r="W533" i="5"/>
  <c r="V533" i="5"/>
  <c r="A533" i="5"/>
  <c r="Z532" i="5"/>
  <c r="Y532" i="5"/>
  <c r="X532" i="5"/>
  <c r="W532" i="5"/>
  <c r="V532" i="5"/>
  <c r="A532" i="5"/>
  <c r="Z531" i="5"/>
  <c r="Y531" i="5"/>
  <c r="X531" i="5"/>
  <c r="W531" i="5"/>
  <c r="V531" i="5"/>
  <c r="A531" i="5"/>
  <c r="Z530" i="5"/>
  <c r="Y530" i="5"/>
  <c r="X530" i="5"/>
  <c r="W530" i="5"/>
  <c r="V530" i="5"/>
  <c r="A530" i="5"/>
  <c r="Z529" i="5"/>
  <c r="Y529" i="5"/>
  <c r="X529" i="5"/>
  <c r="W529" i="5"/>
  <c r="V529" i="5"/>
  <c r="A529" i="5"/>
  <c r="Z528" i="5"/>
  <c r="Y528" i="5"/>
  <c r="X528" i="5"/>
  <c r="W528" i="5"/>
  <c r="V528" i="5"/>
  <c r="A528" i="5"/>
  <c r="Z527" i="5"/>
  <c r="Y527" i="5"/>
  <c r="X527" i="5"/>
  <c r="W527" i="5"/>
  <c r="V527" i="5"/>
  <c r="A527" i="5"/>
  <c r="Z526" i="5"/>
  <c r="Y526" i="5"/>
  <c r="X526" i="5"/>
  <c r="W526" i="5"/>
  <c r="V526" i="5"/>
  <c r="A526" i="5"/>
  <c r="Z525" i="5"/>
  <c r="Y525" i="5"/>
  <c r="X525" i="5"/>
  <c r="W525" i="5"/>
  <c r="V525" i="5"/>
  <c r="A525" i="5"/>
  <c r="Z524" i="5"/>
  <c r="Y524" i="5"/>
  <c r="X524" i="5"/>
  <c r="W524" i="5"/>
  <c r="V524" i="5"/>
  <c r="A524" i="5"/>
  <c r="Z523" i="5"/>
  <c r="Y523" i="5"/>
  <c r="X523" i="5"/>
  <c r="W523" i="5"/>
  <c r="V523" i="5"/>
  <c r="A523" i="5"/>
  <c r="Z522" i="5"/>
  <c r="Y522" i="5"/>
  <c r="X522" i="5"/>
  <c r="W522" i="5"/>
  <c r="V522" i="5"/>
  <c r="A522" i="5"/>
  <c r="Z521" i="5"/>
  <c r="Y521" i="5"/>
  <c r="X521" i="5"/>
  <c r="W521" i="5"/>
  <c r="V521" i="5"/>
  <c r="A521" i="5"/>
  <c r="Z520" i="5"/>
  <c r="Y520" i="5"/>
  <c r="X520" i="5"/>
  <c r="W520" i="5"/>
  <c r="V520" i="5"/>
  <c r="A520" i="5"/>
  <c r="Z519" i="5"/>
  <c r="Y519" i="5"/>
  <c r="X519" i="5"/>
  <c r="W519" i="5"/>
  <c r="V519" i="5"/>
  <c r="A519" i="5"/>
  <c r="Z518" i="5"/>
  <c r="Y518" i="5"/>
  <c r="X518" i="5"/>
  <c r="W518" i="5"/>
  <c r="V518" i="5"/>
  <c r="A518" i="5"/>
  <c r="Z517" i="5"/>
  <c r="Y517" i="5"/>
  <c r="X517" i="5"/>
  <c r="W517" i="5"/>
  <c r="V517" i="5"/>
  <c r="A517" i="5"/>
  <c r="Z516" i="5"/>
  <c r="Y516" i="5"/>
  <c r="X516" i="5"/>
  <c r="W516" i="5"/>
  <c r="V516" i="5"/>
  <c r="A516" i="5"/>
  <c r="Z515" i="5"/>
  <c r="Y515" i="5"/>
  <c r="X515" i="5"/>
  <c r="W515" i="5"/>
  <c r="V515" i="5"/>
  <c r="A515" i="5"/>
  <c r="Z514" i="5"/>
  <c r="Y514" i="5"/>
  <c r="X514" i="5"/>
  <c r="W514" i="5"/>
  <c r="V514" i="5"/>
  <c r="A514" i="5"/>
  <c r="Z513" i="5"/>
  <c r="Y513" i="5"/>
  <c r="X513" i="5"/>
  <c r="W513" i="5"/>
  <c r="V513" i="5"/>
  <c r="A513" i="5"/>
  <c r="Z512" i="5"/>
  <c r="Y512" i="5"/>
  <c r="X512" i="5"/>
  <c r="W512" i="5"/>
  <c r="V512" i="5"/>
  <c r="A512" i="5"/>
  <c r="Z511" i="5"/>
  <c r="Y511" i="5"/>
  <c r="X511" i="5"/>
  <c r="W511" i="5"/>
  <c r="V511" i="5"/>
  <c r="A511" i="5"/>
  <c r="Z510" i="5"/>
  <c r="Y510" i="5"/>
  <c r="X510" i="5"/>
  <c r="W510" i="5"/>
  <c r="V510" i="5"/>
  <c r="A510" i="5"/>
  <c r="Z509" i="5"/>
  <c r="Y509" i="5"/>
  <c r="X509" i="5"/>
  <c r="W509" i="5"/>
  <c r="V509" i="5"/>
  <c r="A509" i="5"/>
  <c r="Z508" i="5"/>
  <c r="Y508" i="5"/>
  <c r="X508" i="5"/>
  <c r="W508" i="5"/>
  <c r="V508" i="5"/>
  <c r="A508" i="5"/>
  <c r="Z507" i="5"/>
  <c r="Y507" i="5"/>
  <c r="X507" i="5"/>
  <c r="W507" i="5"/>
  <c r="V507" i="5"/>
  <c r="A507" i="5"/>
  <c r="Z506" i="5"/>
  <c r="Y506" i="5"/>
  <c r="X506" i="5"/>
  <c r="W506" i="5"/>
  <c r="V506" i="5"/>
  <c r="A506" i="5"/>
  <c r="Z505" i="5"/>
  <c r="Y505" i="5"/>
  <c r="X505" i="5"/>
  <c r="W505" i="5"/>
  <c r="V505" i="5"/>
  <c r="A505" i="5"/>
  <c r="Z504" i="5"/>
  <c r="Y504" i="5"/>
  <c r="X504" i="5"/>
  <c r="W504" i="5"/>
  <c r="V504" i="5"/>
  <c r="A504" i="5"/>
  <c r="Z503" i="5"/>
  <c r="Y503" i="5"/>
  <c r="X503" i="5"/>
  <c r="W503" i="5"/>
  <c r="V503" i="5"/>
  <c r="A503" i="5"/>
  <c r="Z502" i="5"/>
  <c r="Y502" i="5"/>
  <c r="X502" i="5"/>
  <c r="W502" i="5"/>
  <c r="V502" i="5"/>
  <c r="A502" i="5"/>
  <c r="Z501" i="5"/>
  <c r="Y501" i="5"/>
  <c r="X501" i="5"/>
  <c r="W501" i="5"/>
  <c r="V501" i="5"/>
  <c r="A501" i="5"/>
  <c r="Z500" i="5"/>
  <c r="Y500" i="5"/>
  <c r="X500" i="5"/>
  <c r="W500" i="5"/>
  <c r="V500" i="5"/>
  <c r="A500" i="5"/>
  <c r="Z499" i="5"/>
  <c r="Y499" i="5"/>
  <c r="X499" i="5"/>
  <c r="W499" i="5"/>
  <c r="V499" i="5"/>
  <c r="A499" i="5"/>
  <c r="Z498" i="5"/>
  <c r="Y498" i="5"/>
  <c r="X498" i="5"/>
  <c r="W498" i="5"/>
  <c r="V498" i="5"/>
  <c r="A498" i="5"/>
  <c r="Z497" i="5"/>
  <c r="Y497" i="5"/>
  <c r="X497" i="5"/>
  <c r="W497" i="5"/>
  <c r="V497" i="5"/>
  <c r="A497" i="5"/>
  <c r="Z496" i="5"/>
  <c r="Y496" i="5"/>
  <c r="X496" i="5"/>
  <c r="W496" i="5"/>
  <c r="V496" i="5"/>
  <c r="A496" i="5"/>
  <c r="Z495" i="5"/>
  <c r="Y495" i="5"/>
  <c r="X495" i="5"/>
  <c r="W495" i="5"/>
  <c r="V495" i="5"/>
  <c r="A495" i="5"/>
  <c r="Z494" i="5"/>
  <c r="Y494" i="5"/>
  <c r="X494" i="5"/>
  <c r="W494" i="5"/>
  <c r="V494" i="5"/>
  <c r="A494" i="5"/>
  <c r="Z493" i="5"/>
  <c r="Y493" i="5"/>
  <c r="X493" i="5"/>
  <c r="W493" i="5"/>
  <c r="V493" i="5"/>
  <c r="A493" i="5"/>
  <c r="Z492" i="5"/>
  <c r="Y492" i="5"/>
  <c r="X492" i="5"/>
  <c r="W492" i="5"/>
  <c r="V492" i="5"/>
  <c r="A492" i="5"/>
  <c r="Z491" i="5"/>
  <c r="Y491" i="5"/>
  <c r="X491" i="5"/>
  <c r="W491" i="5"/>
  <c r="V491" i="5"/>
  <c r="A491" i="5"/>
  <c r="Z490" i="5"/>
  <c r="Y490" i="5"/>
  <c r="X490" i="5"/>
  <c r="W490" i="5"/>
  <c r="V490" i="5"/>
  <c r="A490" i="5"/>
  <c r="Z489" i="5"/>
  <c r="Y489" i="5"/>
  <c r="X489" i="5"/>
  <c r="W489" i="5"/>
  <c r="V489" i="5"/>
  <c r="A489" i="5"/>
  <c r="Z488" i="5"/>
  <c r="Y488" i="5"/>
  <c r="X488" i="5"/>
  <c r="W488" i="5"/>
  <c r="V488" i="5"/>
  <c r="A488" i="5"/>
  <c r="Z487" i="5"/>
  <c r="Y487" i="5"/>
  <c r="X487" i="5"/>
  <c r="W487" i="5"/>
  <c r="V487" i="5"/>
  <c r="A487" i="5"/>
  <c r="Z486" i="5"/>
  <c r="Y486" i="5"/>
  <c r="X486" i="5"/>
  <c r="W486" i="5"/>
  <c r="V486" i="5"/>
  <c r="A486" i="5"/>
  <c r="Z485" i="5"/>
  <c r="Y485" i="5"/>
  <c r="X485" i="5"/>
  <c r="W485" i="5"/>
  <c r="V485" i="5"/>
  <c r="A485" i="5"/>
  <c r="Z484" i="5"/>
  <c r="Y484" i="5"/>
  <c r="X484" i="5"/>
  <c r="W484" i="5"/>
  <c r="V484" i="5"/>
  <c r="A484" i="5"/>
  <c r="Z483" i="5"/>
  <c r="Y483" i="5"/>
  <c r="X483" i="5"/>
  <c r="W483" i="5"/>
  <c r="V483" i="5"/>
  <c r="A483" i="5"/>
  <c r="Z482" i="5"/>
  <c r="Y482" i="5"/>
  <c r="X482" i="5"/>
  <c r="W482" i="5"/>
  <c r="V482" i="5"/>
  <c r="A482" i="5"/>
  <c r="Z481" i="5"/>
  <c r="Y481" i="5"/>
  <c r="X481" i="5"/>
  <c r="W481" i="5"/>
  <c r="V481" i="5"/>
  <c r="A481" i="5"/>
  <c r="Z480" i="5"/>
  <c r="Y480" i="5"/>
  <c r="X480" i="5"/>
  <c r="W480" i="5"/>
  <c r="V480" i="5"/>
  <c r="A480" i="5"/>
  <c r="Z479" i="5"/>
  <c r="Y479" i="5"/>
  <c r="X479" i="5"/>
  <c r="W479" i="5"/>
  <c r="V479" i="5"/>
  <c r="A479" i="5"/>
  <c r="Z478" i="5"/>
  <c r="Y478" i="5"/>
  <c r="X478" i="5"/>
  <c r="W478" i="5"/>
  <c r="V478" i="5"/>
  <c r="A478" i="5"/>
  <c r="Z477" i="5"/>
  <c r="Y477" i="5"/>
  <c r="X477" i="5"/>
  <c r="W477" i="5"/>
  <c r="V477" i="5"/>
  <c r="A477" i="5"/>
  <c r="Z476" i="5"/>
  <c r="Y476" i="5"/>
  <c r="X476" i="5"/>
  <c r="W476" i="5"/>
  <c r="V476" i="5"/>
  <c r="A476" i="5"/>
  <c r="Z475" i="5"/>
  <c r="Y475" i="5"/>
  <c r="X475" i="5"/>
  <c r="W475" i="5"/>
  <c r="V475" i="5"/>
  <c r="A475" i="5"/>
  <c r="Z474" i="5"/>
  <c r="Y474" i="5"/>
  <c r="X474" i="5"/>
  <c r="W474" i="5"/>
  <c r="V474" i="5"/>
  <c r="A474" i="5"/>
  <c r="Z473" i="5"/>
  <c r="Y473" i="5"/>
  <c r="X473" i="5"/>
  <c r="W473" i="5"/>
  <c r="V473" i="5"/>
  <c r="A473" i="5"/>
  <c r="Z472" i="5"/>
  <c r="Y472" i="5"/>
  <c r="X472" i="5"/>
  <c r="W472" i="5"/>
  <c r="V472" i="5"/>
  <c r="A472" i="5"/>
  <c r="Z471" i="5"/>
  <c r="Y471" i="5"/>
  <c r="X471" i="5"/>
  <c r="W471" i="5"/>
  <c r="V471" i="5"/>
  <c r="A471" i="5"/>
  <c r="Z470" i="5"/>
  <c r="Y470" i="5"/>
  <c r="X470" i="5"/>
  <c r="W470" i="5"/>
  <c r="V470" i="5"/>
  <c r="A470" i="5"/>
  <c r="Z469" i="5"/>
  <c r="Y469" i="5"/>
  <c r="X469" i="5"/>
  <c r="W469" i="5"/>
  <c r="V469" i="5"/>
  <c r="A469" i="5"/>
  <c r="Z468" i="5"/>
  <c r="Y468" i="5"/>
  <c r="X468" i="5"/>
  <c r="W468" i="5"/>
  <c r="V468" i="5"/>
  <c r="A468" i="5"/>
  <c r="Z467" i="5"/>
  <c r="Y467" i="5"/>
  <c r="X467" i="5"/>
  <c r="W467" i="5"/>
  <c r="V467" i="5"/>
  <c r="A467" i="5"/>
  <c r="Z466" i="5"/>
  <c r="Y466" i="5"/>
  <c r="X466" i="5"/>
  <c r="W466" i="5"/>
  <c r="V466" i="5"/>
  <c r="A466" i="5"/>
  <c r="Z465" i="5"/>
  <c r="Y465" i="5"/>
  <c r="X465" i="5"/>
  <c r="W465" i="5"/>
  <c r="V465" i="5"/>
  <c r="A465" i="5"/>
  <c r="Z464" i="5"/>
  <c r="Y464" i="5"/>
  <c r="X464" i="5"/>
  <c r="W464" i="5"/>
  <c r="V464" i="5"/>
  <c r="A464" i="5"/>
  <c r="Z463" i="5"/>
  <c r="Y463" i="5"/>
  <c r="X463" i="5"/>
  <c r="W463" i="5"/>
  <c r="V463" i="5"/>
  <c r="A463" i="5"/>
  <c r="Z462" i="5"/>
  <c r="Y462" i="5"/>
  <c r="X462" i="5"/>
  <c r="W462" i="5"/>
  <c r="V462" i="5"/>
  <c r="A462" i="5"/>
  <c r="Z461" i="5"/>
  <c r="Y461" i="5"/>
  <c r="X461" i="5"/>
  <c r="W461" i="5"/>
  <c r="V461" i="5"/>
  <c r="A461" i="5"/>
  <c r="Z460" i="5"/>
  <c r="Y460" i="5"/>
  <c r="X460" i="5"/>
  <c r="W460" i="5"/>
  <c r="V460" i="5"/>
  <c r="A460" i="5"/>
  <c r="Z459" i="5"/>
  <c r="Y459" i="5"/>
  <c r="X459" i="5"/>
  <c r="W459" i="5"/>
  <c r="V459" i="5"/>
  <c r="A459" i="5"/>
  <c r="Z458" i="5"/>
  <c r="Y458" i="5"/>
  <c r="X458" i="5"/>
  <c r="W458" i="5"/>
  <c r="V458" i="5"/>
  <c r="A458" i="5"/>
  <c r="Z457" i="5"/>
  <c r="Y457" i="5"/>
  <c r="X457" i="5"/>
  <c r="W457" i="5"/>
  <c r="V457" i="5"/>
  <c r="A457" i="5"/>
  <c r="Z456" i="5"/>
  <c r="Y456" i="5"/>
  <c r="X456" i="5"/>
  <c r="W456" i="5"/>
  <c r="V456" i="5"/>
  <c r="A456" i="5"/>
  <c r="Z455" i="5"/>
  <c r="Y455" i="5"/>
  <c r="X455" i="5"/>
  <c r="W455" i="5"/>
  <c r="V455" i="5"/>
  <c r="A455" i="5"/>
  <c r="Z454" i="5"/>
  <c r="Y454" i="5"/>
  <c r="X454" i="5"/>
  <c r="W454" i="5"/>
  <c r="V454" i="5"/>
  <c r="A454" i="5"/>
  <c r="Z453" i="5"/>
  <c r="Y453" i="5"/>
  <c r="X453" i="5"/>
  <c r="W453" i="5"/>
  <c r="V453" i="5"/>
  <c r="A453" i="5"/>
  <c r="Z452" i="5"/>
  <c r="Y452" i="5"/>
  <c r="X452" i="5"/>
  <c r="W452" i="5"/>
  <c r="V452" i="5"/>
  <c r="A452" i="5"/>
  <c r="Z451" i="5"/>
  <c r="Y451" i="5"/>
  <c r="X451" i="5"/>
  <c r="W451" i="5"/>
  <c r="V451" i="5"/>
  <c r="A451" i="5"/>
  <c r="Z450" i="5"/>
  <c r="Y450" i="5"/>
  <c r="X450" i="5"/>
  <c r="W450" i="5"/>
  <c r="V450" i="5"/>
  <c r="A450" i="5"/>
  <c r="Z449" i="5"/>
  <c r="Y449" i="5"/>
  <c r="X449" i="5"/>
  <c r="W449" i="5"/>
  <c r="V449" i="5"/>
  <c r="A449" i="5"/>
  <c r="Z448" i="5"/>
  <c r="Y448" i="5"/>
  <c r="X448" i="5"/>
  <c r="W448" i="5"/>
  <c r="V448" i="5"/>
  <c r="A448" i="5"/>
  <c r="Z447" i="5"/>
  <c r="Y447" i="5"/>
  <c r="X447" i="5"/>
  <c r="W447" i="5"/>
  <c r="V447" i="5"/>
  <c r="A447" i="5"/>
  <c r="Z446" i="5"/>
  <c r="Y446" i="5"/>
  <c r="X446" i="5"/>
  <c r="W446" i="5"/>
  <c r="V446" i="5"/>
  <c r="A446" i="5"/>
  <c r="Z445" i="5"/>
  <c r="Y445" i="5"/>
  <c r="X445" i="5"/>
  <c r="W445" i="5"/>
  <c r="V445" i="5"/>
  <c r="A445" i="5"/>
  <c r="Z444" i="5"/>
  <c r="Y444" i="5"/>
  <c r="X444" i="5"/>
  <c r="W444" i="5"/>
  <c r="V444" i="5"/>
  <c r="A444" i="5"/>
  <c r="Z443" i="5"/>
  <c r="Y443" i="5"/>
  <c r="X443" i="5"/>
  <c r="W443" i="5"/>
  <c r="V443" i="5"/>
  <c r="A443" i="5"/>
  <c r="Z442" i="5"/>
  <c r="Y442" i="5"/>
  <c r="X442" i="5"/>
  <c r="W442" i="5"/>
  <c r="V442" i="5"/>
  <c r="A442" i="5"/>
  <c r="Z441" i="5"/>
  <c r="Y441" i="5"/>
  <c r="X441" i="5"/>
  <c r="W441" i="5"/>
  <c r="V441" i="5"/>
  <c r="A441" i="5"/>
  <c r="Z440" i="5"/>
  <c r="Y440" i="5"/>
  <c r="X440" i="5"/>
  <c r="W440" i="5"/>
  <c r="V440" i="5"/>
  <c r="A440" i="5"/>
  <c r="Z439" i="5"/>
  <c r="Y439" i="5"/>
  <c r="X439" i="5"/>
  <c r="W439" i="5"/>
  <c r="V439" i="5"/>
  <c r="A439" i="5"/>
  <c r="Z438" i="5"/>
  <c r="Y438" i="5"/>
  <c r="X438" i="5"/>
  <c r="W438" i="5"/>
  <c r="V438" i="5"/>
  <c r="A438" i="5"/>
  <c r="Z437" i="5"/>
  <c r="Y437" i="5"/>
  <c r="X437" i="5"/>
  <c r="W437" i="5"/>
  <c r="V437" i="5"/>
  <c r="A437" i="5"/>
  <c r="Z436" i="5"/>
  <c r="Y436" i="5"/>
  <c r="X436" i="5"/>
  <c r="W436" i="5"/>
  <c r="V436" i="5"/>
  <c r="A436" i="5"/>
  <c r="Z435" i="5"/>
  <c r="Y435" i="5"/>
  <c r="X435" i="5"/>
  <c r="W435" i="5"/>
  <c r="V435" i="5"/>
  <c r="A435" i="5"/>
  <c r="Z434" i="5"/>
  <c r="Y434" i="5"/>
  <c r="X434" i="5"/>
  <c r="W434" i="5"/>
  <c r="V434" i="5"/>
  <c r="A434" i="5"/>
  <c r="Z433" i="5"/>
  <c r="Y433" i="5"/>
  <c r="X433" i="5"/>
  <c r="W433" i="5"/>
  <c r="V433" i="5"/>
  <c r="A433" i="5"/>
  <c r="Z432" i="5"/>
  <c r="Y432" i="5"/>
  <c r="X432" i="5"/>
  <c r="W432" i="5"/>
  <c r="V432" i="5"/>
  <c r="A432" i="5"/>
  <c r="Z431" i="5"/>
  <c r="Y431" i="5"/>
  <c r="X431" i="5"/>
  <c r="W431" i="5"/>
  <c r="V431" i="5"/>
  <c r="A431" i="5"/>
  <c r="Z430" i="5"/>
  <c r="Y430" i="5"/>
  <c r="X430" i="5"/>
  <c r="W430" i="5"/>
  <c r="V430" i="5"/>
  <c r="A430" i="5"/>
  <c r="Z429" i="5"/>
  <c r="Y429" i="5"/>
  <c r="X429" i="5"/>
  <c r="W429" i="5"/>
  <c r="V429" i="5"/>
  <c r="A429" i="5"/>
  <c r="Z428" i="5"/>
  <c r="Y428" i="5"/>
  <c r="X428" i="5"/>
  <c r="W428" i="5"/>
  <c r="V428" i="5"/>
  <c r="A428" i="5"/>
  <c r="Z427" i="5"/>
  <c r="Y427" i="5"/>
  <c r="X427" i="5"/>
  <c r="W427" i="5"/>
  <c r="V427" i="5"/>
  <c r="A427" i="5"/>
  <c r="Z426" i="5"/>
  <c r="Y426" i="5"/>
  <c r="X426" i="5"/>
  <c r="W426" i="5"/>
  <c r="V426" i="5"/>
  <c r="A426" i="5"/>
  <c r="Z425" i="5"/>
  <c r="Y425" i="5"/>
  <c r="X425" i="5"/>
  <c r="W425" i="5"/>
  <c r="V425" i="5"/>
  <c r="A425" i="5"/>
  <c r="Z424" i="5"/>
  <c r="Y424" i="5"/>
  <c r="X424" i="5"/>
  <c r="W424" i="5"/>
  <c r="V424" i="5"/>
  <c r="A424" i="5"/>
  <c r="Z423" i="5"/>
  <c r="Y423" i="5"/>
  <c r="X423" i="5"/>
  <c r="W423" i="5"/>
  <c r="V423" i="5"/>
  <c r="A423" i="5"/>
  <c r="Z422" i="5"/>
  <c r="Y422" i="5"/>
  <c r="X422" i="5"/>
  <c r="W422" i="5"/>
  <c r="V422" i="5"/>
  <c r="A422" i="5"/>
  <c r="Z421" i="5"/>
  <c r="Y421" i="5"/>
  <c r="X421" i="5"/>
  <c r="W421" i="5"/>
  <c r="V421" i="5"/>
  <c r="A421" i="5"/>
  <c r="Z420" i="5"/>
  <c r="Y420" i="5"/>
  <c r="X420" i="5"/>
  <c r="W420" i="5"/>
  <c r="V420" i="5"/>
  <c r="A420" i="5"/>
  <c r="Z419" i="5"/>
  <c r="Y419" i="5"/>
  <c r="X419" i="5"/>
  <c r="W419" i="5"/>
  <c r="V419" i="5"/>
  <c r="A419" i="5"/>
  <c r="Z418" i="5"/>
  <c r="Y418" i="5"/>
  <c r="X418" i="5"/>
  <c r="W418" i="5"/>
  <c r="V418" i="5"/>
  <c r="A418" i="5"/>
  <c r="Z417" i="5"/>
  <c r="Y417" i="5"/>
  <c r="X417" i="5"/>
  <c r="W417" i="5"/>
  <c r="V417" i="5"/>
  <c r="A417" i="5"/>
  <c r="Z416" i="5"/>
  <c r="Y416" i="5"/>
  <c r="X416" i="5"/>
  <c r="W416" i="5"/>
  <c r="V416" i="5"/>
  <c r="A416" i="5"/>
  <c r="Z415" i="5"/>
  <c r="Y415" i="5"/>
  <c r="X415" i="5"/>
  <c r="W415" i="5"/>
  <c r="V415" i="5"/>
  <c r="A415" i="5"/>
  <c r="Z414" i="5"/>
  <c r="Y414" i="5"/>
  <c r="X414" i="5"/>
  <c r="W414" i="5"/>
  <c r="V414" i="5"/>
  <c r="A414" i="5"/>
  <c r="Z413" i="5"/>
  <c r="Y413" i="5"/>
  <c r="X413" i="5"/>
  <c r="W413" i="5"/>
  <c r="V413" i="5"/>
  <c r="A413" i="5"/>
  <c r="Z412" i="5"/>
  <c r="Y412" i="5"/>
  <c r="X412" i="5"/>
  <c r="W412" i="5"/>
  <c r="V412" i="5"/>
  <c r="A412" i="5"/>
  <c r="Z411" i="5"/>
  <c r="Y411" i="5"/>
  <c r="X411" i="5"/>
  <c r="W411" i="5"/>
  <c r="V411" i="5"/>
  <c r="A411" i="5"/>
  <c r="Z410" i="5"/>
  <c r="Y410" i="5"/>
  <c r="X410" i="5"/>
  <c r="W410" i="5"/>
  <c r="V410" i="5"/>
  <c r="A410" i="5"/>
  <c r="Z409" i="5"/>
  <c r="Y409" i="5"/>
  <c r="X409" i="5"/>
  <c r="W409" i="5"/>
  <c r="V409" i="5"/>
  <c r="A409" i="5"/>
  <c r="Z408" i="5"/>
  <c r="Y408" i="5"/>
  <c r="X408" i="5"/>
  <c r="W408" i="5"/>
  <c r="V408" i="5"/>
  <c r="A408" i="5"/>
  <c r="Z407" i="5"/>
  <c r="Y407" i="5"/>
  <c r="X407" i="5"/>
  <c r="W407" i="5"/>
  <c r="V407" i="5"/>
  <c r="A407" i="5"/>
  <c r="Z406" i="5"/>
  <c r="Y406" i="5"/>
  <c r="X406" i="5"/>
  <c r="W406" i="5"/>
  <c r="V406" i="5"/>
  <c r="A406" i="5"/>
  <c r="Z405" i="5"/>
  <c r="Y405" i="5"/>
  <c r="X405" i="5"/>
  <c r="W405" i="5"/>
  <c r="V405" i="5"/>
  <c r="A405" i="5"/>
  <c r="Z404" i="5"/>
  <c r="Y404" i="5"/>
  <c r="X404" i="5"/>
  <c r="W404" i="5"/>
  <c r="V404" i="5"/>
  <c r="A404" i="5"/>
  <c r="Z403" i="5"/>
  <c r="Y403" i="5"/>
  <c r="X403" i="5"/>
  <c r="W403" i="5"/>
  <c r="V403" i="5"/>
  <c r="A403" i="5"/>
  <c r="Z402" i="5"/>
  <c r="Y402" i="5"/>
  <c r="X402" i="5"/>
  <c r="W402" i="5"/>
  <c r="V402" i="5"/>
  <c r="A402" i="5"/>
  <c r="Z401" i="5"/>
  <c r="Y401" i="5"/>
  <c r="X401" i="5"/>
  <c r="W401" i="5"/>
  <c r="V401" i="5"/>
  <c r="A401" i="5"/>
  <c r="Z400" i="5"/>
  <c r="Y400" i="5"/>
  <c r="X400" i="5"/>
  <c r="W400" i="5"/>
  <c r="V400" i="5"/>
  <c r="A400" i="5"/>
  <c r="Z399" i="5"/>
  <c r="Y399" i="5"/>
  <c r="X399" i="5"/>
  <c r="W399" i="5"/>
  <c r="V399" i="5"/>
  <c r="A399" i="5"/>
  <c r="Z398" i="5"/>
  <c r="Y398" i="5"/>
  <c r="X398" i="5"/>
  <c r="W398" i="5"/>
  <c r="V398" i="5"/>
  <c r="A398" i="5"/>
  <c r="Z397" i="5"/>
  <c r="Y397" i="5"/>
  <c r="X397" i="5"/>
  <c r="W397" i="5"/>
  <c r="V397" i="5"/>
  <c r="A397" i="5"/>
  <c r="Z396" i="5"/>
  <c r="Y396" i="5"/>
  <c r="X396" i="5"/>
  <c r="W396" i="5"/>
  <c r="V396" i="5"/>
  <c r="A396" i="5"/>
  <c r="Z395" i="5"/>
  <c r="Y395" i="5"/>
  <c r="X395" i="5"/>
  <c r="W395" i="5"/>
  <c r="V395" i="5"/>
  <c r="A395" i="5"/>
  <c r="Z394" i="5"/>
  <c r="Y394" i="5"/>
  <c r="X394" i="5"/>
  <c r="W394" i="5"/>
  <c r="V394" i="5"/>
  <c r="A394" i="5"/>
  <c r="Z393" i="5"/>
  <c r="Y393" i="5"/>
  <c r="X393" i="5"/>
  <c r="W393" i="5"/>
  <c r="V393" i="5"/>
  <c r="A393" i="5"/>
  <c r="Z392" i="5"/>
  <c r="Y392" i="5"/>
  <c r="X392" i="5"/>
  <c r="W392" i="5"/>
  <c r="V392" i="5"/>
  <c r="A392" i="5"/>
  <c r="Z391" i="5"/>
  <c r="Y391" i="5"/>
  <c r="X391" i="5"/>
  <c r="W391" i="5"/>
  <c r="V391" i="5"/>
  <c r="A391" i="5"/>
  <c r="Z390" i="5"/>
  <c r="Y390" i="5"/>
  <c r="X390" i="5"/>
  <c r="W390" i="5"/>
  <c r="V390" i="5"/>
  <c r="A390" i="5"/>
  <c r="Z389" i="5"/>
  <c r="Y389" i="5"/>
  <c r="X389" i="5"/>
  <c r="W389" i="5"/>
  <c r="V389" i="5"/>
  <c r="A389" i="5"/>
  <c r="Z388" i="5"/>
  <c r="Y388" i="5"/>
  <c r="X388" i="5"/>
  <c r="W388" i="5"/>
  <c r="V388" i="5"/>
  <c r="A388" i="5"/>
  <c r="Z387" i="5"/>
  <c r="Y387" i="5"/>
  <c r="X387" i="5"/>
  <c r="W387" i="5"/>
  <c r="V387" i="5"/>
  <c r="A387" i="5"/>
  <c r="Z386" i="5"/>
  <c r="Y386" i="5"/>
  <c r="X386" i="5"/>
  <c r="W386" i="5"/>
  <c r="V386" i="5"/>
  <c r="A386" i="5"/>
  <c r="Z385" i="5"/>
  <c r="Y385" i="5"/>
  <c r="X385" i="5"/>
  <c r="W385" i="5"/>
  <c r="V385" i="5"/>
  <c r="A385" i="5"/>
  <c r="Z384" i="5"/>
  <c r="Y384" i="5"/>
  <c r="X384" i="5"/>
  <c r="W384" i="5"/>
  <c r="V384" i="5"/>
  <c r="A384" i="5"/>
  <c r="Z383" i="5"/>
  <c r="Y383" i="5"/>
  <c r="X383" i="5"/>
  <c r="W383" i="5"/>
  <c r="V383" i="5"/>
  <c r="A383" i="5"/>
  <c r="Z382" i="5"/>
  <c r="Y382" i="5"/>
  <c r="X382" i="5"/>
  <c r="W382" i="5"/>
  <c r="V382" i="5"/>
  <c r="A382" i="5"/>
  <c r="Z381" i="5"/>
  <c r="Y381" i="5"/>
  <c r="X381" i="5"/>
  <c r="W381" i="5"/>
  <c r="V381" i="5"/>
  <c r="A381" i="5"/>
  <c r="Z380" i="5"/>
  <c r="Y380" i="5"/>
  <c r="X380" i="5"/>
  <c r="W380" i="5"/>
  <c r="V380" i="5"/>
  <c r="A380" i="5"/>
  <c r="Z379" i="5"/>
  <c r="Y379" i="5"/>
  <c r="X379" i="5"/>
  <c r="W379" i="5"/>
  <c r="V379" i="5"/>
  <c r="A379" i="5"/>
  <c r="Z378" i="5"/>
  <c r="Y378" i="5"/>
  <c r="X378" i="5"/>
  <c r="W378" i="5"/>
  <c r="V378" i="5"/>
  <c r="A378" i="5"/>
  <c r="Z377" i="5"/>
  <c r="Y377" i="5"/>
  <c r="X377" i="5"/>
  <c r="W377" i="5"/>
  <c r="V377" i="5"/>
  <c r="A377" i="5"/>
  <c r="Z376" i="5"/>
  <c r="Y376" i="5"/>
  <c r="X376" i="5"/>
  <c r="W376" i="5"/>
  <c r="V376" i="5"/>
  <c r="A376" i="5"/>
  <c r="Z375" i="5"/>
  <c r="Y375" i="5"/>
  <c r="X375" i="5"/>
  <c r="W375" i="5"/>
  <c r="V375" i="5"/>
  <c r="A375" i="5"/>
  <c r="Z374" i="5"/>
  <c r="Y374" i="5"/>
  <c r="X374" i="5"/>
  <c r="W374" i="5"/>
  <c r="V374" i="5"/>
  <c r="A374" i="5"/>
  <c r="Z373" i="5"/>
  <c r="Y373" i="5"/>
  <c r="X373" i="5"/>
  <c r="W373" i="5"/>
  <c r="V373" i="5"/>
  <c r="A373" i="5"/>
  <c r="Z372" i="5"/>
  <c r="Y372" i="5"/>
  <c r="X372" i="5"/>
  <c r="W372" i="5"/>
  <c r="V372" i="5"/>
  <c r="A372" i="5"/>
  <c r="Z371" i="5"/>
  <c r="Y371" i="5"/>
  <c r="X371" i="5"/>
  <c r="W371" i="5"/>
  <c r="V371" i="5"/>
  <c r="A371" i="5"/>
  <c r="Z370" i="5"/>
  <c r="Y370" i="5"/>
  <c r="X370" i="5"/>
  <c r="W370" i="5"/>
  <c r="V370" i="5"/>
  <c r="A370" i="5"/>
  <c r="Z369" i="5"/>
  <c r="Y369" i="5"/>
  <c r="X369" i="5"/>
  <c r="W369" i="5"/>
  <c r="V369" i="5"/>
  <c r="A369" i="5"/>
  <c r="Z368" i="5"/>
  <c r="Y368" i="5"/>
  <c r="X368" i="5"/>
  <c r="W368" i="5"/>
  <c r="V368" i="5"/>
  <c r="A368" i="5"/>
  <c r="Z367" i="5"/>
  <c r="Y367" i="5"/>
  <c r="X367" i="5"/>
  <c r="W367" i="5"/>
  <c r="V367" i="5"/>
  <c r="A367" i="5"/>
  <c r="Z366" i="5"/>
  <c r="Y366" i="5"/>
  <c r="X366" i="5"/>
  <c r="W366" i="5"/>
  <c r="V366" i="5"/>
  <c r="A366" i="5"/>
  <c r="Z365" i="5"/>
  <c r="Y365" i="5"/>
  <c r="X365" i="5"/>
  <c r="W365" i="5"/>
  <c r="V365" i="5"/>
  <c r="A365" i="5"/>
  <c r="Z364" i="5"/>
  <c r="Y364" i="5"/>
  <c r="X364" i="5"/>
  <c r="W364" i="5"/>
  <c r="V364" i="5"/>
  <c r="A364" i="5"/>
  <c r="Z363" i="5"/>
  <c r="Y363" i="5"/>
  <c r="X363" i="5"/>
  <c r="W363" i="5"/>
  <c r="V363" i="5"/>
  <c r="A363" i="5"/>
  <c r="Z362" i="5"/>
  <c r="Y362" i="5"/>
  <c r="X362" i="5"/>
  <c r="W362" i="5"/>
  <c r="V362" i="5"/>
  <c r="A362" i="5"/>
  <c r="Z361" i="5"/>
  <c r="Y361" i="5"/>
  <c r="X361" i="5"/>
  <c r="W361" i="5"/>
  <c r="V361" i="5"/>
  <c r="A361" i="5"/>
  <c r="Z360" i="5"/>
  <c r="Y360" i="5"/>
  <c r="X360" i="5"/>
  <c r="W360" i="5"/>
  <c r="V360" i="5"/>
  <c r="A360" i="5"/>
  <c r="Z359" i="5"/>
  <c r="Y359" i="5"/>
  <c r="X359" i="5"/>
  <c r="W359" i="5"/>
  <c r="V359" i="5"/>
  <c r="A359" i="5"/>
  <c r="Z358" i="5"/>
  <c r="Y358" i="5"/>
  <c r="X358" i="5"/>
  <c r="W358" i="5"/>
  <c r="V358" i="5"/>
  <c r="A358" i="5"/>
  <c r="Z357" i="5"/>
  <c r="Y357" i="5"/>
  <c r="X357" i="5"/>
  <c r="W357" i="5"/>
  <c r="V357" i="5"/>
  <c r="A357" i="5"/>
  <c r="Z356" i="5"/>
  <c r="Y356" i="5"/>
  <c r="X356" i="5"/>
  <c r="W356" i="5"/>
  <c r="V356" i="5"/>
  <c r="A356" i="5"/>
  <c r="Z355" i="5"/>
  <c r="Y355" i="5"/>
  <c r="X355" i="5"/>
  <c r="W355" i="5"/>
  <c r="V355" i="5"/>
  <c r="A355" i="5"/>
  <c r="Z354" i="5"/>
  <c r="Y354" i="5"/>
  <c r="X354" i="5"/>
  <c r="W354" i="5"/>
  <c r="V354" i="5"/>
  <c r="A354" i="5"/>
  <c r="Z353" i="5"/>
  <c r="Y353" i="5"/>
  <c r="X353" i="5"/>
  <c r="W353" i="5"/>
  <c r="V353" i="5"/>
  <c r="A353" i="5"/>
  <c r="Z352" i="5"/>
  <c r="Y352" i="5"/>
  <c r="X352" i="5"/>
  <c r="W352" i="5"/>
  <c r="V352" i="5"/>
  <c r="A352" i="5"/>
  <c r="Z351" i="5"/>
  <c r="Y351" i="5"/>
  <c r="X351" i="5"/>
  <c r="W351" i="5"/>
  <c r="V351" i="5"/>
  <c r="A351" i="5"/>
  <c r="Z350" i="5"/>
  <c r="Y350" i="5"/>
  <c r="X350" i="5"/>
  <c r="W350" i="5"/>
  <c r="V350" i="5"/>
  <c r="A350" i="5"/>
  <c r="Z349" i="5"/>
  <c r="Y349" i="5"/>
  <c r="X349" i="5"/>
  <c r="W349" i="5"/>
  <c r="V349" i="5"/>
  <c r="A349" i="5"/>
  <c r="Z348" i="5"/>
  <c r="Y348" i="5"/>
  <c r="X348" i="5"/>
  <c r="W348" i="5"/>
  <c r="V348" i="5"/>
  <c r="A348" i="5"/>
  <c r="Z347" i="5"/>
  <c r="Y347" i="5"/>
  <c r="X347" i="5"/>
  <c r="W347" i="5"/>
  <c r="V347" i="5"/>
  <c r="A347" i="5"/>
  <c r="Z346" i="5"/>
  <c r="Y346" i="5"/>
  <c r="X346" i="5"/>
  <c r="W346" i="5"/>
  <c r="V346" i="5"/>
  <c r="A346" i="5"/>
  <c r="Z345" i="5"/>
  <c r="Y345" i="5"/>
  <c r="X345" i="5"/>
  <c r="W345" i="5"/>
  <c r="V345" i="5"/>
  <c r="A345" i="5"/>
  <c r="Z344" i="5"/>
  <c r="Y344" i="5"/>
  <c r="X344" i="5"/>
  <c r="W344" i="5"/>
  <c r="V344" i="5"/>
  <c r="A344" i="5"/>
  <c r="Z343" i="5"/>
  <c r="Y343" i="5"/>
  <c r="X343" i="5"/>
  <c r="W343" i="5"/>
  <c r="V343" i="5"/>
  <c r="A343" i="5"/>
  <c r="Z342" i="5"/>
  <c r="Y342" i="5"/>
  <c r="X342" i="5"/>
  <c r="W342" i="5"/>
  <c r="V342" i="5"/>
  <c r="A342" i="5"/>
  <c r="Z341" i="5"/>
  <c r="Y341" i="5"/>
  <c r="X341" i="5"/>
  <c r="W341" i="5"/>
  <c r="V341" i="5"/>
  <c r="A341" i="5"/>
  <c r="Z340" i="5"/>
  <c r="Y340" i="5"/>
  <c r="X340" i="5"/>
  <c r="W340" i="5"/>
  <c r="V340" i="5"/>
  <c r="A340" i="5"/>
  <c r="Z339" i="5"/>
  <c r="Y339" i="5"/>
  <c r="X339" i="5"/>
  <c r="W339" i="5"/>
  <c r="V339" i="5"/>
  <c r="A339" i="5"/>
  <c r="Z338" i="5"/>
  <c r="Y338" i="5"/>
  <c r="X338" i="5"/>
  <c r="W338" i="5"/>
  <c r="V338" i="5"/>
  <c r="A338" i="5"/>
  <c r="Z337" i="5"/>
  <c r="Y337" i="5"/>
  <c r="X337" i="5"/>
  <c r="W337" i="5"/>
  <c r="V337" i="5"/>
  <c r="A337" i="5"/>
  <c r="Z336" i="5"/>
  <c r="Y336" i="5"/>
  <c r="X336" i="5"/>
  <c r="W336" i="5"/>
  <c r="V336" i="5"/>
  <c r="A336" i="5"/>
  <c r="Z335" i="5"/>
  <c r="Y335" i="5"/>
  <c r="X335" i="5"/>
  <c r="W335" i="5"/>
  <c r="V335" i="5"/>
  <c r="A335" i="5"/>
  <c r="Z334" i="5"/>
  <c r="Y334" i="5"/>
  <c r="X334" i="5"/>
  <c r="W334" i="5"/>
  <c r="V334" i="5"/>
  <c r="A334" i="5"/>
  <c r="Z333" i="5"/>
  <c r="Y333" i="5"/>
  <c r="X333" i="5"/>
  <c r="W333" i="5"/>
  <c r="V333" i="5"/>
  <c r="A333" i="5"/>
  <c r="Z332" i="5"/>
  <c r="Y332" i="5"/>
  <c r="X332" i="5"/>
  <c r="W332" i="5"/>
  <c r="V332" i="5"/>
  <c r="A332" i="5"/>
  <c r="Z331" i="5"/>
  <c r="Y331" i="5"/>
  <c r="X331" i="5"/>
  <c r="W331" i="5"/>
  <c r="V331" i="5"/>
  <c r="A331" i="5"/>
  <c r="Z330" i="5"/>
  <c r="Y330" i="5"/>
  <c r="X330" i="5"/>
  <c r="W330" i="5"/>
  <c r="V330" i="5"/>
  <c r="A330" i="5"/>
  <c r="Z329" i="5"/>
  <c r="Y329" i="5"/>
  <c r="X329" i="5"/>
  <c r="W329" i="5"/>
  <c r="V329" i="5"/>
  <c r="A329" i="5"/>
  <c r="Z328" i="5"/>
  <c r="Y328" i="5"/>
  <c r="X328" i="5"/>
  <c r="W328" i="5"/>
  <c r="V328" i="5"/>
  <c r="A328" i="5"/>
  <c r="Z327" i="5"/>
  <c r="Y327" i="5"/>
  <c r="X327" i="5"/>
  <c r="W327" i="5"/>
  <c r="V327" i="5"/>
  <c r="A327" i="5"/>
  <c r="Z326" i="5"/>
  <c r="Y326" i="5"/>
  <c r="X326" i="5"/>
  <c r="W326" i="5"/>
  <c r="V326" i="5"/>
  <c r="A326" i="5"/>
  <c r="Z325" i="5"/>
  <c r="Y325" i="5"/>
  <c r="X325" i="5"/>
  <c r="W325" i="5"/>
  <c r="V325" i="5"/>
  <c r="A325" i="5"/>
  <c r="Z324" i="5"/>
  <c r="Y324" i="5"/>
  <c r="X324" i="5"/>
  <c r="W324" i="5"/>
  <c r="V324" i="5"/>
  <c r="A324" i="5"/>
  <c r="Z323" i="5"/>
  <c r="Y323" i="5"/>
  <c r="X323" i="5"/>
  <c r="W323" i="5"/>
  <c r="V323" i="5"/>
  <c r="A323" i="5"/>
  <c r="Z322" i="5"/>
  <c r="Y322" i="5"/>
  <c r="X322" i="5"/>
  <c r="W322" i="5"/>
  <c r="V322" i="5"/>
  <c r="A322" i="5"/>
  <c r="Z321" i="5"/>
  <c r="Y321" i="5"/>
  <c r="X321" i="5"/>
  <c r="W321" i="5"/>
  <c r="V321" i="5"/>
  <c r="A321" i="5"/>
  <c r="Z320" i="5"/>
  <c r="Y320" i="5"/>
  <c r="X320" i="5"/>
  <c r="W320" i="5"/>
  <c r="V320" i="5"/>
  <c r="A320" i="5"/>
  <c r="Z319" i="5"/>
  <c r="Y319" i="5"/>
  <c r="X319" i="5"/>
  <c r="W319" i="5"/>
  <c r="V319" i="5"/>
  <c r="A319" i="5"/>
  <c r="Z318" i="5"/>
  <c r="Y318" i="5"/>
  <c r="X318" i="5"/>
  <c r="W318" i="5"/>
  <c r="V318" i="5"/>
  <c r="A318" i="5"/>
  <c r="Z317" i="5"/>
  <c r="Y317" i="5"/>
  <c r="X317" i="5"/>
  <c r="W317" i="5"/>
  <c r="V317" i="5"/>
  <c r="A317" i="5"/>
  <c r="Z316" i="5"/>
  <c r="Y316" i="5"/>
  <c r="X316" i="5"/>
  <c r="W316" i="5"/>
  <c r="V316" i="5"/>
  <c r="A316" i="5"/>
  <c r="Z315" i="5"/>
  <c r="Y315" i="5"/>
  <c r="X315" i="5"/>
  <c r="W315" i="5"/>
  <c r="V315" i="5"/>
  <c r="A315" i="5"/>
  <c r="Z314" i="5"/>
  <c r="Y314" i="5"/>
  <c r="X314" i="5"/>
  <c r="W314" i="5"/>
  <c r="V314" i="5"/>
  <c r="A314" i="5"/>
  <c r="Z313" i="5"/>
  <c r="Y313" i="5"/>
  <c r="X313" i="5"/>
  <c r="W313" i="5"/>
  <c r="V313" i="5"/>
  <c r="A313" i="5"/>
  <c r="Z312" i="5"/>
  <c r="Y312" i="5"/>
  <c r="X312" i="5"/>
  <c r="W312" i="5"/>
  <c r="V312" i="5"/>
  <c r="A312" i="5"/>
  <c r="Z311" i="5"/>
  <c r="Y311" i="5"/>
  <c r="X311" i="5"/>
  <c r="W311" i="5"/>
  <c r="V311" i="5"/>
  <c r="A311" i="5"/>
  <c r="Z310" i="5"/>
  <c r="Y310" i="5"/>
  <c r="X310" i="5"/>
  <c r="W310" i="5"/>
  <c r="V310" i="5"/>
  <c r="A310" i="5"/>
  <c r="Z309" i="5"/>
  <c r="Y309" i="5"/>
  <c r="X309" i="5"/>
  <c r="W309" i="5"/>
  <c r="V309" i="5"/>
  <c r="A309" i="5"/>
  <c r="Z308" i="5"/>
  <c r="Y308" i="5"/>
  <c r="X308" i="5"/>
  <c r="W308" i="5"/>
  <c r="V308" i="5"/>
  <c r="A308" i="5"/>
  <c r="Z307" i="5"/>
  <c r="Y307" i="5"/>
  <c r="X307" i="5"/>
  <c r="W307" i="5"/>
  <c r="V307" i="5"/>
  <c r="A307" i="5"/>
  <c r="Z306" i="5"/>
  <c r="Y306" i="5"/>
  <c r="X306" i="5"/>
  <c r="W306" i="5"/>
  <c r="V306" i="5"/>
  <c r="A306" i="5"/>
  <c r="Z305" i="5"/>
  <c r="Y305" i="5"/>
  <c r="X305" i="5"/>
  <c r="W305" i="5"/>
  <c r="V305" i="5"/>
  <c r="A305" i="5"/>
  <c r="Z304" i="5"/>
  <c r="Y304" i="5"/>
  <c r="X304" i="5"/>
  <c r="W304" i="5"/>
  <c r="V304" i="5"/>
  <c r="A304" i="5"/>
  <c r="Z303" i="5"/>
  <c r="Y303" i="5"/>
  <c r="X303" i="5"/>
  <c r="W303" i="5"/>
  <c r="V303" i="5"/>
  <c r="A303" i="5"/>
  <c r="Z302" i="5"/>
  <c r="Y302" i="5"/>
  <c r="X302" i="5"/>
  <c r="W302" i="5"/>
  <c r="V302" i="5"/>
  <c r="A302" i="5"/>
  <c r="Z301" i="5"/>
  <c r="Y301" i="5"/>
  <c r="X301" i="5"/>
  <c r="W301" i="5"/>
  <c r="V301" i="5"/>
  <c r="A301" i="5"/>
  <c r="Z300" i="5"/>
  <c r="Y300" i="5"/>
  <c r="X300" i="5"/>
  <c r="W300" i="5"/>
  <c r="V300" i="5"/>
  <c r="A300" i="5"/>
  <c r="Z299" i="5"/>
  <c r="Y299" i="5"/>
  <c r="X299" i="5"/>
  <c r="W299" i="5"/>
  <c r="V299" i="5"/>
  <c r="A299" i="5"/>
  <c r="Z298" i="5"/>
  <c r="Y298" i="5"/>
  <c r="X298" i="5"/>
  <c r="W298" i="5"/>
  <c r="V298" i="5"/>
  <c r="A298" i="5"/>
  <c r="Z297" i="5"/>
  <c r="Y297" i="5"/>
  <c r="X297" i="5"/>
  <c r="W297" i="5"/>
  <c r="V297" i="5"/>
  <c r="A297" i="5"/>
  <c r="Z296" i="5"/>
  <c r="Y296" i="5"/>
  <c r="X296" i="5"/>
  <c r="W296" i="5"/>
  <c r="V296" i="5"/>
  <c r="A296" i="5"/>
  <c r="Z295" i="5"/>
  <c r="Y295" i="5"/>
  <c r="X295" i="5"/>
  <c r="W295" i="5"/>
  <c r="V295" i="5"/>
  <c r="A295" i="5"/>
  <c r="Z294" i="5"/>
  <c r="Y294" i="5"/>
  <c r="X294" i="5"/>
  <c r="W294" i="5"/>
  <c r="V294" i="5"/>
  <c r="A294" i="5"/>
  <c r="Z293" i="5"/>
  <c r="Y293" i="5"/>
  <c r="X293" i="5"/>
  <c r="W293" i="5"/>
  <c r="V293" i="5"/>
  <c r="A293" i="5"/>
  <c r="Z292" i="5"/>
  <c r="Y292" i="5"/>
  <c r="X292" i="5"/>
  <c r="W292" i="5"/>
  <c r="V292" i="5"/>
  <c r="A292" i="5"/>
  <c r="Z291" i="5"/>
  <c r="Y291" i="5"/>
  <c r="X291" i="5"/>
  <c r="W291" i="5"/>
  <c r="V291" i="5"/>
  <c r="A291" i="5"/>
  <c r="Z290" i="5"/>
  <c r="Y290" i="5"/>
  <c r="X290" i="5"/>
  <c r="W290" i="5"/>
  <c r="V290" i="5"/>
  <c r="A290" i="5"/>
  <c r="Z289" i="5"/>
  <c r="Y289" i="5"/>
  <c r="X289" i="5"/>
  <c r="W289" i="5"/>
  <c r="V289" i="5"/>
  <c r="A289" i="5"/>
  <c r="Z288" i="5"/>
  <c r="Y288" i="5"/>
  <c r="X288" i="5"/>
  <c r="W288" i="5"/>
  <c r="V288" i="5"/>
  <c r="A288" i="5"/>
  <c r="Z287" i="5"/>
  <c r="Y287" i="5"/>
  <c r="X287" i="5"/>
  <c r="W287" i="5"/>
  <c r="V287" i="5"/>
  <c r="A287" i="5"/>
  <c r="Z286" i="5"/>
  <c r="Y286" i="5"/>
  <c r="X286" i="5"/>
  <c r="W286" i="5"/>
  <c r="V286" i="5"/>
  <c r="A286" i="5"/>
  <c r="Z285" i="5"/>
  <c r="Y285" i="5"/>
  <c r="X285" i="5"/>
  <c r="W285" i="5"/>
  <c r="V285" i="5"/>
  <c r="A285" i="5"/>
  <c r="Z284" i="5"/>
  <c r="Y284" i="5"/>
  <c r="X284" i="5"/>
  <c r="W284" i="5"/>
  <c r="V284" i="5"/>
  <c r="A284" i="5"/>
  <c r="Z283" i="5"/>
  <c r="Y283" i="5"/>
  <c r="X283" i="5"/>
  <c r="W283" i="5"/>
  <c r="V283" i="5"/>
  <c r="A283" i="5"/>
  <c r="Z282" i="5"/>
  <c r="Y282" i="5"/>
  <c r="X282" i="5"/>
  <c r="W282" i="5"/>
  <c r="V282" i="5"/>
  <c r="A282" i="5"/>
  <c r="Z281" i="5"/>
  <c r="Y281" i="5"/>
  <c r="X281" i="5"/>
  <c r="W281" i="5"/>
  <c r="V281" i="5"/>
  <c r="A281" i="5"/>
  <c r="Z280" i="5"/>
  <c r="Y280" i="5"/>
  <c r="X280" i="5"/>
  <c r="W280" i="5"/>
  <c r="V280" i="5"/>
  <c r="A280" i="5"/>
  <c r="Z279" i="5"/>
  <c r="Y279" i="5"/>
  <c r="X279" i="5"/>
  <c r="W279" i="5"/>
  <c r="V279" i="5"/>
  <c r="A279" i="5"/>
  <c r="Z278" i="5"/>
  <c r="Y278" i="5"/>
  <c r="X278" i="5"/>
  <c r="W278" i="5"/>
  <c r="V278" i="5"/>
  <c r="A278" i="5"/>
  <c r="Z277" i="5"/>
  <c r="Y277" i="5"/>
  <c r="X277" i="5"/>
  <c r="W277" i="5"/>
  <c r="V277" i="5"/>
  <c r="A277" i="5"/>
  <c r="Z276" i="5"/>
  <c r="Y276" i="5"/>
  <c r="X276" i="5"/>
  <c r="W276" i="5"/>
  <c r="V276" i="5"/>
  <c r="A276" i="5"/>
  <c r="Z275" i="5"/>
  <c r="Y275" i="5"/>
  <c r="X275" i="5"/>
  <c r="W275" i="5"/>
  <c r="V275" i="5"/>
  <c r="A275" i="5"/>
  <c r="Z274" i="5"/>
  <c r="Y274" i="5"/>
  <c r="X274" i="5"/>
  <c r="W274" i="5"/>
  <c r="V274" i="5"/>
  <c r="A274" i="5"/>
  <c r="Z273" i="5"/>
  <c r="Y273" i="5"/>
  <c r="X273" i="5"/>
  <c r="W273" i="5"/>
  <c r="V273" i="5"/>
  <c r="A273" i="5"/>
  <c r="Z272" i="5"/>
  <c r="Y272" i="5"/>
  <c r="X272" i="5"/>
  <c r="W272" i="5"/>
  <c r="V272" i="5"/>
  <c r="A272" i="5"/>
  <c r="Z271" i="5"/>
  <c r="Y271" i="5"/>
  <c r="X271" i="5"/>
  <c r="W271" i="5"/>
  <c r="V271" i="5"/>
  <c r="A271" i="5"/>
  <c r="Z270" i="5"/>
  <c r="Y270" i="5"/>
  <c r="X270" i="5"/>
  <c r="W270" i="5"/>
  <c r="V270" i="5"/>
  <c r="A270" i="5"/>
  <c r="Z269" i="5"/>
  <c r="Y269" i="5"/>
  <c r="X269" i="5"/>
  <c r="W269" i="5"/>
  <c r="V269" i="5"/>
  <c r="A269" i="5"/>
  <c r="Z268" i="5"/>
  <c r="Y268" i="5"/>
  <c r="X268" i="5"/>
  <c r="W268" i="5"/>
  <c r="V268" i="5"/>
  <c r="A268" i="5"/>
  <c r="Z267" i="5"/>
  <c r="Y267" i="5"/>
  <c r="X267" i="5"/>
  <c r="W267" i="5"/>
  <c r="V267" i="5"/>
  <c r="A267" i="5"/>
  <c r="Z266" i="5"/>
  <c r="Y266" i="5"/>
  <c r="X266" i="5"/>
  <c r="W266" i="5"/>
  <c r="V266" i="5"/>
  <c r="A266" i="5"/>
  <c r="Z265" i="5"/>
  <c r="Y265" i="5"/>
  <c r="X265" i="5"/>
  <c r="W265" i="5"/>
  <c r="V265" i="5"/>
  <c r="A265" i="5"/>
  <c r="Z264" i="5"/>
  <c r="Y264" i="5"/>
  <c r="X264" i="5"/>
  <c r="W264" i="5"/>
  <c r="V264" i="5"/>
  <c r="A264" i="5"/>
  <c r="Z263" i="5"/>
  <c r="Y263" i="5"/>
  <c r="X263" i="5"/>
  <c r="W263" i="5"/>
  <c r="V263" i="5"/>
  <c r="A263" i="5"/>
  <c r="Z262" i="5"/>
  <c r="Y262" i="5"/>
  <c r="X262" i="5"/>
  <c r="W262" i="5"/>
  <c r="V262" i="5"/>
  <c r="A262" i="5"/>
  <c r="Z261" i="5"/>
  <c r="Y261" i="5"/>
  <c r="X261" i="5"/>
  <c r="W261" i="5"/>
  <c r="V261" i="5"/>
  <c r="A261" i="5"/>
  <c r="Z260" i="5"/>
  <c r="Y260" i="5"/>
  <c r="X260" i="5"/>
  <c r="W260" i="5"/>
  <c r="V260" i="5"/>
  <c r="A260" i="5"/>
  <c r="Z259" i="5"/>
  <c r="Y259" i="5"/>
  <c r="X259" i="5"/>
  <c r="W259" i="5"/>
  <c r="V259" i="5"/>
  <c r="A259" i="5"/>
  <c r="Z258" i="5"/>
  <c r="Y258" i="5"/>
  <c r="X258" i="5"/>
  <c r="W258" i="5"/>
  <c r="V258" i="5"/>
  <c r="A258" i="5"/>
  <c r="Z257" i="5"/>
  <c r="Y257" i="5"/>
  <c r="X257" i="5"/>
  <c r="W257" i="5"/>
  <c r="V257" i="5"/>
  <c r="A257" i="5"/>
  <c r="Z256" i="5"/>
  <c r="Y256" i="5"/>
  <c r="X256" i="5"/>
  <c r="W256" i="5"/>
  <c r="V256" i="5"/>
  <c r="A256" i="5"/>
  <c r="Z255" i="5"/>
  <c r="Y255" i="5"/>
  <c r="X255" i="5"/>
  <c r="W255" i="5"/>
  <c r="V255" i="5"/>
  <c r="A255" i="5"/>
  <c r="Z254" i="5"/>
  <c r="Y254" i="5"/>
  <c r="X254" i="5"/>
  <c r="W254" i="5"/>
  <c r="V254" i="5"/>
  <c r="A254" i="5"/>
  <c r="Z253" i="5"/>
  <c r="Y253" i="5"/>
  <c r="X253" i="5"/>
  <c r="W253" i="5"/>
  <c r="V253" i="5"/>
  <c r="A253" i="5"/>
  <c r="Z252" i="5"/>
  <c r="Y252" i="5"/>
  <c r="X252" i="5"/>
  <c r="W252" i="5"/>
  <c r="V252" i="5"/>
  <c r="A252" i="5"/>
  <c r="Z251" i="5"/>
  <c r="Y251" i="5"/>
  <c r="X251" i="5"/>
  <c r="W251" i="5"/>
  <c r="V251" i="5"/>
  <c r="A251" i="5"/>
  <c r="Z250" i="5"/>
  <c r="Y250" i="5"/>
  <c r="X250" i="5"/>
  <c r="W250" i="5"/>
  <c r="V250" i="5"/>
  <c r="A250" i="5"/>
  <c r="Z249" i="5"/>
  <c r="Y249" i="5"/>
  <c r="X249" i="5"/>
  <c r="W249" i="5"/>
  <c r="V249" i="5"/>
  <c r="A249" i="5"/>
  <c r="Z248" i="5"/>
  <c r="Y248" i="5"/>
  <c r="X248" i="5"/>
  <c r="W248" i="5"/>
  <c r="V248" i="5"/>
  <c r="A248" i="5"/>
  <c r="Z247" i="5"/>
  <c r="Y247" i="5"/>
  <c r="X247" i="5"/>
  <c r="W247" i="5"/>
  <c r="V247" i="5"/>
  <c r="A247" i="5"/>
  <c r="Z246" i="5"/>
  <c r="Y246" i="5"/>
  <c r="X246" i="5"/>
  <c r="W246" i="5"/>
  <c r="V246" i="5"/>
  <c r="A246" i="5"/>
  <c r="Z245" i="5"/>
  <c r="Y245" i="5"/>
  <c r="X245" i="5"/>
  <c r="W245" i="5"/>
  <c r="V245" i="5"/>
  <c r="A245" i="5"/>
  <c r="Z244" i="5"/>
  <c r="Y244" i="5"/>
  <c r="X244" i="5"/>
  <c r="W244" i="5"/>
  <c r="V244" i="5"/>
  <c r="A244" i="5"/>
  <c r="Z243" i="5"/>
  <c r="Y243" i="5"/>
  <c r="X243" i="5"/>
  <c r="W243" i="5"/>
  <c r="V243" i="5"/>
  <c r="A243" i="5"/>
  <c r="Z242" i="5"/>
  <c r="Y242" i="5"/>
  <c r="X242" i="5"/>
  <c r="W242" i="5"/>
  <c r="V242" i="5"/>
  <c r="A242" i="5"/>
  <c r="Z241" i="5"/>
  <c r="Y241" i="5"/>
  <c r="X241" i="5"/>
  <c r="W241" i="5"/>
  <c r="V241" i="5"/>
  <c r="A241" i="5"/>
  <c r="Z240" i="5"/>
  <c r="Y240" i="5"/>
  <c r="X240" i="5"/>
  <c r="W240" i="5"/>
  <c r="V240" i="5"/>
  <c r="A240" i="5"/>
  <c r="Z239" i="5"/>
  <c r="Y239" i="5"/>
  <c r="X239" i="5"/>
  <c r="W239" i="5"/>
  <c r="V239" i="5"/>
  <c r="A239" i="5"/>
  <c r="Z238" i="5"/>
  <c r="Y238" i="5"/>
  <c r="X238" i="5"/>
  <c r="W238" i="5"/>
  <c r="V238" i="5"/>
  <c r="A238" i="5"/>
  <c r="Z237" i="5"/>
  <c r="Y237" i="5"/>
  <c r="X237" i="5"/>
  <c r="W237" i="5"/>
  <c r="V237" i="5"/>
  <c r="A237" i="5"/>
  <c r="Z236" i="5"/>
  <c r="Y236" i="5"/>
  <c r="X236" i="5"/>
  <c r="W236" i="5"/>
  <c r="V236" i="5"/>
  <c r="A236" i="5"/>
  <c r="Z235" i="5"/>
  <c r="Y235" i="5"/>
  <c r="X235" i="5"/>
  <c r="W235" i="5"/>
  <c r="V235" i="5"/>
  <c r="A235" i="5"/>
  <c r="Z234" i="5"/>
  <c r="Y234" i="5"/>
  <c r="X234" i="5"/>
  <c r="W234" i="5"/>
  <c r="V234" i="5"/>
  <c r="A234" i="5"/>
  <c r="Z233" i="5"/>
  <c r="Y233" i="5"/>
  <c r="X233" i="5"/>
  <c r="W233" i="5"/>
  <c r="V233" i="5"/>
  <c r="A233" i="5"/>
  <c r="Z232" i="5"/>
  <c r="Y232" i="5"/>
  <c r="X232" i="5"/>
  <c r="W232" i="5"/>
  <c r="V232" i="5"/>
  <c r="A232" i="5"/>
  <c r="Z231" i="5"/>
  <c r="Y231" i="5"/>
  <c r="X231" i="5"/>
  <c r="W231" i="5"/>
  <c r="V231" i="5"/>
  <c r="A231" i="5"/>
  <c r="Z230" i="5"/>
  <c r="Y230" i="5"/>
  <c r="X230" i="5"/>
  <c r="W230" i="5"/>
  <c r="V230" i="5"/>
  <c r="A230" i="5"/>
  <c r="Z229" i="5"/>
  <c r="Y229" i="5"/>
  <c r="X229" i="5"/>
  <c r="W229" i="5"/>
  <c r="V229" i="5"/>
  <c r="A229" i="5"/>
  <c r="Z228" i="5"/>
  <c r="Y228" i="5"/>
  <c r="X228" i="5"/>
  <c r="W228" i="5"/>
  <c r="V228" i="5"/>
  <c r="A228" i="5"/>
  <c r="Z227" i="5"/>
  <c r="Y227" i="5"/>
  <c r="X227" i="5"/>
  <c r="W227" i="5"/>
  <c r="V227" i="5"/>
  <c r="A227" i="5"/>
  <c r="Z226" i="5"/>
  <c r="Y226" i="5"/>
  <c r="X226" i="5"/>
  <c r="W226" i="5"/>
  <c r="V226" i="5"/>
  <c r="A226" i="5"/>
  <c r="Z225" i="5"/>
  <c r="Y225" i="5"/>
  <c r="X225" i="5"/>
  <c r="W225" i="5"/>
  <c r="V225" i="5"/>
  <c r="A225" i="5"/>
  <c r="Z224" i="5"/>
  <c r="Y224" i="5"/>
  <c r="X224" i="5"/>
  <c r="W224" i="5"/>
  <c r="V224" i="5"/>
  <c r="A224" i="5"/>
  <c r="Z223" i="5"/>
  <c r="Y223" i="5"/>
  <c r="X223" i="5"/>
  <c r="W223" i="5"/>
  <c r="V223" i="5"/>
  <c r="A223" i="5"/>
  <c r="Z222" i="5"/>
  <c r="Y222" i="5"/>
  <c r="X222" i="5"/>
  <c r="W222" i="5"/>
  <c r="V222" i="5"/>
  <c r="A222" i="5"/>
  <c r="Z221" i="5"/>
  <c r="Y221" i="5"/>
  <c r="X221" i="5"/>
  <c r="W221" i="5"/>
  <c r="V221" i="5"/>
  <c r="A221" i="5"/>
  <c r="Z220" i="5"/>
  <c r="Y220" i="5"/>
  <c r="X220" i="5"/>
  <c r="W220" i="5"/>
  <c r="V220" i="5"/>
  <c r="A220" i="5"/>
  <c r="Z219" i="5"/>
  <c r="Y219" i="5"/>
  <c r="X219" i="5"/>
  <c r="W219" i="5"/>
  <c r="V219" i="5"/>
  <c r="A219" i="5"/>
  <c r="Z218" i="5"/>
  <c r="Y218" i="5"/>
  <c r="X218" i="5"/>
  <c r="W218" i="5"/>
  <c r="V218" i="5"/>
  <c r="A218" i="5"/>
  <c r="Z217" i="5"/>
  <c r="Y217" i="5"/>
  <c r="X217" i="5"/>
  <c r="W217" i="5"/>
  <c r="V217" i="5"/>
  <c r="A217" i="5"/>
  <c r="Z216" i="5"/>
  <c r="Y216" i="5"/>
  <c r="X216" i="5"/>
  <c r="W216" i="5"/>
  <c r="V216" i="5"/>
  <c r="A216" i="5"/>
  <c r="Z215" i="5"/>
  <c r="Y215" i="5"/>
  <c r="X215" i="5"/>
  <c r="W215" i="5"/>
  <c r="V215" i="5"/>
  <c r="A215" i="5"/>
  <c r="Z214" i="5"/>
  <c r="Y214" i="5"/>
  <c r="X214" i="5"/>
  <c r="W214" i="5"/>
  <c r="V214" i="5"/>
  <c r="A214" i="5"/>
  <c r="Z213" i="5"/>
  <c r="Y213" i="5"/>
  <c r="X213" i="5"/>
  <c r="W213" i="5"/>
  <c r="V213" i="5"/>
  <c r="A213" i="5"/>
  <c r="Z212" i="5"/>
  <c r="Y212" i="5"/>
  <c r="X212" i="5"/>
  <c r="W212" i="5"/>
  <c r="V212" i="5"/>
  <c r="A212" i="5"/>
  <c r="Z211" i="5"/>
  <c r="Y211" i="5"/>
  <c r="X211" i="5"/>
  <c r="W211" i="5"/>
  <c r="V211" i="5"/>
  <c r="A211" i="5"/>
  <c r="Z210" i="5"/>
  <c r="Y210" i="5"/>
  <c r="X210" i="5"/>
  <c r="W210" i="5"/>
  <c r="V210" i="5"/>
  <c r="A210" i="5"/>
  <c r="Z209" i="5"/>
  <c r="Y209" i="5"/>
  <c r="X209" i="5"/>
  <c r="W209" i="5"/>
  <c r="V209" i="5"/>
  <c r="A209" i="5"/>
  <c r="Z208" i="5"/>
  <c r="Y208" i="5"/>
  <c r="X208" i="5"/>
  <c r="W208" i="5"/>
  <c r="V208" i="5"/>
  <c r="A208" i="5"/>
  <c r="Z207" i="5"/>
  <c r="Y207" i="5"/>
  <c r="X207" i="5"/>
  <c r="W207" i="5"/>
  <c r="V207" i="5"/>
  <c r="A207" i="5"/>
  <c r="Z206" i="5"/>
  <c r="Y206" i="5"/>
  <c r="X206" i="5"/>
  <c r="W206" i="5"/>
  <c r="V206" i="5"/>
  <c r="A206" i="5"/>
  <c r="Z205" i="5"/>
  <c r="Y205" i="5"/>
  <c r="X205" i="5"/>
  <c r="W205" i="5"/>
  <c r="V205" i="5"/>
  <c r="A205" i="5"/>
  <c r="Z204" i="5"/>
  <c r="Y204" i="5"/>
  <c r="X204" i="5"/>
  <c r="W204" i="5"/>
  <c r="V204" i="5"/>
  <c r="A204" i="5"/>
  <c r="Z203" i="5"/>
  <c r="Y203" i="5"/>
  <c r="X203" i="5"/>
  <c r="W203" i="5"/>
  <c r="V203" i="5"/>
  <c r="A203" i="5"/>
  <c r="Z202" i="5"/>
  <c r="Y202" i="5"/>
  <c r="X202" i="5"/>
  <c r="W202" i="5"/>
  <c r="V202" i="5"/>
  <c r="A202" i="5"/>
  <c r="Z201" i="5"/>
  <c r="Y201" i="5"/>
  <c r="X201" i="5"/>
  <c r="W201" i="5"/>
  <c r="V201" i="5"/>
  <c r="A201" i="5"/>
  <c r="Z200" i="5"/>
  <c r="Y200" i="5"/>
  <c r="X200" i="5"/>
  <c r="W200" i="5"/>
  <c r="V200" i="5"/>
  <c r="A200" i="5"/>
  <c r="Z199" i="5"/>
  <c r="Y199" i="5"/>
  <c r="X199" i="5"/>
  <c r="W199" i="5"/>
  <c r="V199" i="5"/>
  <c r="A199" i="5"/>
  <c r="Z198" i="5"/>
  <c r="Y198" i="5"/>
  <c r="X198" i="5"/>
  <c r="W198" i="5"/>
  <c r="V198" i="5"/>
  <c r="A198" i="5"/>
  <c r="Z197" i="5"/>
  <c r="Y197" i="5"/>
  <c r="X197" i="5"/>
  <c r="W197" i="5"/>
  <c r="V197" i="5"/>
  <c r="A197" i="5"/>
  <c r="Z196" i="5"/>
  <c r="Y196" i="5"/>
  <c r="X196" i="5"/>
  <c r="W196" i="5"/>
  <c r="V196" i="5"/>
  <c r="A196" i="5"/>
  <c r="Z195" i="5"/>
  <c r="Y195" i="5"/>
  <c r="X195" i="5"/>
  <c r="W195" i="5"/>
  <c r="V195" i="5"/>
  <c r="A195" i="5"/>
  <c r="Z194" i="5"/>
  <c r="Y194" i="5"/>
  <c r="X194" i="5"/>
  <c r="W194" i="5"/>
  <c r="V194" i="5"/>
  <c r="A194" i="5"/>
  <c r="Z193" i="5"/>
  <c r="Y193" i="5"/>
  <c r="X193" i="5"/>
  <c r="W193" i="5"/>
  <c r="V193" i="5"/>
  <c r="A193" i="5"/>
  <c r="Z192" i="5"/>
  <c r="Y192" i="5"/>
  <c r="X192" i="5"/>
  <c r="W192" i="5"/>
  <c r="V192" i="5"/>
  <c r="A192" i="5"/>
  <c r="Z191" i="5"/>
  <c r="Y191" i="5"/>
  <c r="X191" i="5"/>
  <c r="W191" i="5"/>
  <c r="V191" i="5"/>
  <c r="A191" i="5"/>
  <c r="Z190" i="5"/>
  <c r="Y190" i="5"/>
  <c r="X190" i="5"/>
  <c r="W190" i="5"/>
  <c r="V190" i="5"/>
  <c r="A190" i="5"/>
  <c r="Z189" i="5"/>
  <c r="Y189" i="5"/>
  <c r="X189" i="5"/>
  <c r="W189" i="5"/>
  <c r="V189" i="5"/>
  <c r="A189" i="5"/>
  <c r="Z188" i="5"/>
  <c r="Y188" i="5"/>
  <c r="X188" i="5"/>
  <c r="W188" i="5"/>
  <c r="V188" i="5"/>
  <c r="A188" i="5"/>
  <c r="Z187" i="5"/>
  <c r="Y187" i="5"/>
  <c r="X187" i="5"/>
  <c r="W187" i="5"/>
  <c r="V187" i="5"/>
  <c r="A187" i="5"/>
  <c r="Z186" i="5"/>
  <c r="Y186" i="5"/>
  <c r="X186" i="5"/>
  <c r="W186" i="5"/>
  <c r="V186" i="5"/>
  <c r="A186" i="5"/>
  <c r="Z185" i="5"/>
  <c r="Y185" i="5"/>
  <c r="X185" i="5"/>
  <c r="W185" i="5"/>
  <c r="V185" i="5"/>
  <c r="A185" i="5"/>
  <c r="Z184" i="5"/>
  <c r="Y184" i="5"/>
  <c r="X184" i="5"/>
  <c r="W184" i="5"/>
  <c r="V184" i="5"/>
  <c r="A184" i="5"/>
  <c r="Z183" i="5"/>
  <c r="Y183" i="5"/>
  <c r="X183" i="5"/>
  <c r="W183" i="5"/>
  <c r="V183" i="5"/>
  <c r="A183" i="5"/>
  <c r="Z182" i="5"/>
  <c r="Y182" i="5"/>
  <c r="X182" i="5"/>
  <c r="W182" i="5"/>
  <c r="V182" i="5"/>
  <c r="A182" i="5"/>
  <c r="Z181" i="5"/>
  <c r="Y181" i="5"/>
  <c r="X181" i="5"/>
  <c r="W181" i="5"/>
  <c r="V181" i="5"/>
  <c r="A181" i="5"/>
  <c r="Z180" i="5"/>
  <c r="Y180" i="5"/>
  <c r="X180" i="5"/>
  <c r="W180" i="5"/>
  <c r="V180" i="5"/>
  <c r="A180" i="5"/>
  <c r="Z179" i="5"/>
  <c r="Y179" i="5"/>
  <c r="X179" i="5"/>
  <c r="W179" i="5"/>
  <c r="V179" i="5"/>
  <c r="A179" i="5"/>
  <c r="Z178" i="5"/>
  <c r="Y178" i="5"/>
  <c r="X178" i="5"/>
  <c r="W178" i="5"/>
  <c r="V178" i="5"/>
  <c r="A178" i="5"/>
  <c r="Z177" i="5"/>
  <c r="Y177" i="5"/>
  <c r="X177" i="5"/>
  <c r="W177" i="5"/>
  <c r="V177" i="5"/>
  <c r="A177" i="5"/>
  <c r="Z176" i="5"/>
  <c r="Y176" i="5"/>
  <c r="X176" i="5"/>
  <c r="W176" i="5"/>
  <c r="V176" i="5"/>
  <c r="A176" i="5"/>
  <c r="Z175" i="5"/>
  <c r="Y175" i="5"/>
  <c r="X175" i="5"/>
  <c r="W175" i="5"/>
  <c r="V175" i="5"/>
  <c r="A175" i="5"/>
  <c r="Z174" i="5"/>
  <c r="Y174" i="5"/>
  <c r="X174" i="5"/>
  <c r="W174" i="5"/>
  <c r="V174" i="5"/>
  <c r="A174" i="5"/>
  <c r="Z173" i="5"/>
  <c r="Y173" i="5"/>
  <c r="X173" i="5"/>
  <c r="W173" i="5"/>
  <c r="V173" i="5"/>
  <c r="A173" i="5"/>
  <c r="Z172" i="5"/>
  <c r="Y172" i="5"/>
  <c r="X172" i="5"/>
  <c r="W172" i="5"/>
  <c r="V172" i="5"/>
  <c r="A172" i="5"/>
  <c r="Z171" i="5"/>
  <c r="Y171" i="5"/>
  <c r="X171" i="5"/>
  <c r="W171" i="5"/>
  <c r="V171" i="5"/>
  <c r="A171" i="5"/>
  <c r="Z170" i="5"/>
  <c r="Y170" i="5"/>
  <c r="X170" i="5"/>
  <c r="W170" i="5"/>
  <c r="V170" i="5"/>
  <c r="A170" i="5"/>
  <c r="Z169" i="5"/>
  <c r="Y169" i="5"/>
  <c r="X169" i="5"/>
  <c r="W169" i="5"/>
  <c r="V169" i="5"/>
  <c r="A169" i="5"/>
  <c r="Z168" i="5"/>
  <c r="Y168" i="5"/>
  <c r="X168" i="5"/>
  <c r="W168" i="5"/>
  <c r="V168" i="5"/>
  <c r="A168" i="5"/>
  <c r="Z167" i="5"/>
  <c r="Y167" i="5"/>
  <c r="X167" i="5"/>
  <c r="W167" i="5"/>
  <c r="V167" i="5"/>
  <c r="A167" i="5"/>
  <c r="Z166" i="5"/>
  <c r="Y166" i="5"/>
  <c r="X166" i="5"/>
  <c r="W166" i="5"/>
  <c r="V166" i="5"/>
  <c r="A166" i="5"/>
  <c r="Z165" i="5"/>
  <c r="Y165" i="5"/>
  <c r="X165" i="5"/>
  <c r="W165" i="5"/>
  <c r="V165" i="5"/>
  <c r="A165" i="5"/>
  <c r="Z164" i="5"/>
  <c r="Y164" i="5"/>
  <c r="X164" i="5"/>
  <c r="W164" i="5"/>
  <c r="V164" i="5"/>
  <c r="A164" i="5"/>
  <c r="Z163" i="5"/>
  <c r="Y163" i="5"/>
  <c r="X163" i="5"/>
  <c r="W163" i="5"/>
  <c r="V163" i="5"/>
  <c r="A163" i="5"/>
  <c r="Z162" i="5"/>
  <c r="Y162" i="5"/>
  <c r="X162" i="5"/>
  <c r="W162" i="5"/>
  <c r="V162" i="5"/>
  <c r="A162" i="5"/>
  <c r="Z161" i="5"/>
  <c r="Y161" i="5"/>
  <c r="X161" i="5"/>
  <c r="W161" i="5"/>
  <c r="V161" i="5"/>
  <c r="A161" i="5"/>
  <c r="Z160" i="5"/>
  <c r="Y160" i="5"/>
  <c r="X160" i="5"/>
  <c r="W160" i="5"/>
  <c r="V160" i="5"/>
  <c r="A160" i="5"/>
  <c r="Z159" i="5"/>
  <c r="Y159" i="5"/>
  <c r="X159" i="5"/>
  <c r="W159" i="5"/>
  <c r="V159" i="5"/>
  <c r="A159" i="5"/>
  <c r="Z158" i="5"/>
  <c r="Y158" i="5"/>
  <c r="X158" i="5"/>
  <c r="W158" i="5"/>
  <c r="V158" i="5"/>
  <c r="A158" i="5"/>
  <c r="Z157" i="5"/>
  <c r="Y157" i="5"/>
  <c r="X157" i="5"/>
  <c r="W157" i="5"/>
  <c r="V157" i="5"/>
  <c r="A157" i="5"/>
  <c r="Z156" i="5"/>
  <c r="Y156" i="5"/>
  <c r="X156" i="5"/>
  <c r="W156" i="5"/>
  <c r="V156" i="5"/>
  <c r="A156" i="5"/>
  <c r="Z155" i="5"/>
  <c r="Y155" i="5"/>
  <c r="X155" i="5"/>
  <c r="W155" i="5"/>
  <c r="V155" i="5"/>
  <c r="A155" i="5"/>
  <c r="Z154" i="5"/>
  <c r="Y154" i="5"/>
  <c r="X154" i="5"/>
  <c r="W154" i="5"/>
  <c r="V154" i="5"/>
  <c r="A154" i="5"/>
  <c r="Z153" i="5"/>
  <c r="Y153" i="5"/>
  <c r="X153" i="5"/>
  <c r="W153" i="5"/>
  <c r="V153" i="5"/>
  <c r="A153" i="5"/>
  <c r="Z152" i="5"/>
  <c r="Y152" i="5"/>
  <c r="X152" i="5"/>
  <c r="W152" i="5"/>
  <c r="V152" i="5"/>
  <c r="A152" i="5"/>
  <c r="Z151" i="5"/>
  <c r="Y151" i="5"/>
  <c r="X151" i="5"/>
  <c r="W151" i="5"/>
  <c r="V151" i="5"/>
  <c r="A151" i="5"/>
  <c r="Z150" i="5"/>
  <c r="Y150" i="5"/>
  <c r="X150" i="5"/>
  <c r="W150" i="5"/>
  <c r="V150" i="5"/>
  <c r="A150" i="5"/>
  <c r="Z149" i="5"/>
  <c r="Y149" i="5"/>
  <c r="X149" i="5"/>
  <c r="W149" i="5"/>
  <c r="V149" i="5"/>
  <c r="A149" i="5"/>
  <c r="Z148" i="5"/>
  <c r="Y148" i="5"/>
  <c r="X148" i="5"/>
  <c r="W148" i="5"/>
  <c r="V148" i="5"/>
  <c r="A148" i="5"/>
  <c r="Z147" i="5"/>
  <c r="Y147" i="5"/>
  <c r="X147" i="5"/>
  <c r="W147" i="5"/>
  <c r="V147" i="5"/>
  <c r="A147" i="5"/>
  <c r="Z146" i="5"/>
  <c r="Y146" i="5"/>
  <c r="X146" i="5"/>
  <c r="W146" i="5"/>
  <c r="V146" i="5"/>
  <c r="A146" i="5"/>
  <c r="Z145" i="5"/>
  <c r="Y145" i="5"/>
  <c r="X145" i="5"/>
  <c r="W145" i="5"/>
  <c r="V145" i="5"/>
  <c r="A145" i="5"/>
  <c r="Z144" i="5"/>
  <c r="Y144" i="5"/>
  <c r="X144" i="5"/>
  <c r="W144" i="5"/>
  <c r="V144" i="5"/>
  <c r="A144" i="5"/>
  <c r="Z143" i="5"/>
  <c r="Y143" i="5"/>
  <c r="X143" i="5"/>
  <c r="W143" i="5"/>
  <c r="V143" i="5"/>
  <c r="A143" i="5"/>
  <c r="Z142" i="5"/>
  <c r="Y142" i="5"/>
  <c r="X142" i="5"/>
  <c r="W142" i="5"/>
  <c r="V142" i="5"/>
  <c r="A142" i="5"/>
  <c r="Z141" i="5"/>
  <c r="Y141" i="5"/>
  <c r="X141" i="5"/>
  <c r="W141" i="5"/>
  <c r="V141" i="5"/>
  <c r="A141" i="5"/>
  <c r="Z140" i="5"/>
  <c r="Y140" i="5"/>
  <c r="X140" i="5"/>
  <c r="W140" i="5"/>
  <c r="V140" i="5"/>
  <c r="A140" i="5"/>
  <c r="Z139" i="5"/>
  <c r="Y139" i="5"/>
  <c r="X139" i="5"/>
  <c r="W139" i="5"/>
  <c r="V139" i="5"/>
  <c r="A139" i="5"/>
  <c r="Z138" i="5"/>
  <c r="Y138" i="5"/>
  <c r="X138" i="5"/>
  <c r="W138" i="5"/>
  <c r="V138" i="5"/>
  <c r="A138" i="5"/>
  <c r="Z137" i="5"/>
  <c r="Y137" i="5"/>
  <c r="X137" i="5"/>
  <c r="W137" i="5"/>
  <c r="V137" i="5"/>
  <c r="A137" i="5"/>
  <c r="Z136" i="5"/>
  <c r="Y136" i="5"/>
  <c r="X136" i="5"/>
  <c r="W136" i="5"/>
  <c r="V136" i="5"/>
  <c r="A136" i="5"/>
  <c r="Z135" i="5"/>
  <c r="Y135" i="5"/>
  <c r="X135" i="5"/>
  <c r="W135" i="5"/>
  <c r="V135" i="5"/>
  <c r="A135" i="5"/>
  <c r="Z134" i="5"/>
  <c r="Y134" i="5"/>
  <c r="X134" i="5"/>
  <c r="W134" i="5"/>
  <c r="V134" i="5"/>
  <c r="A134" i="5"/>
  <c r="Z133" i="5"/>
  <c r="Y133" i="5"/>
  <c r="X133" i="5"/>
  <c r="W133" i="5"/>
  <c r="V133" i="5"/>
  <c r="A133" i="5"/>
  <c r="Z132" i="5"/>
  <c r="Y132" i="5"/>
  <c r="X132" i="5"/>
  <c r="W132" i="5"/>
  <c r="V132" i="5"/>
  <c r="A132" i="5"/>
  <c r="Z131" i="5"/>
  <c r="Y131" i="5"/>
  <c r="X131" i="5"/>
  <c r="W131" i="5"/>
  <c r="V131" i="5"/>
  <c r="A131" i="5"/>
  <c r="Z130" i="5"/>
  <c r="Y130" i="5"/>
  <c r="X130" i="5"/>
  <c r="W130" i="5"/>
  <c r="V130" i="5"/>
  <c r="A130" i="5"/>
  <c r="Z129" i="5"/>
  <c r="Y129" i="5"/>
  <c r="X129" i="5"/>
  <c r="W129" i="5"/>
  <c r="V129" i="5"/>
  <c r="A129" i="5"/>
  <c r="Z128" i="5"/>
  <c r="Y128" i="5"/>
  <c r="X128" i="5"/>
  <c r="W128" i="5"/>
  <c r="V128" i="5"/>
  <c r="A128" i="5"/>
  <c r="Z127" i="5"/>
  <c r="Y127" i="5"/>
  <c r="X127" i="5"/>
  <c r="W127" i="5"/>
  <c r="V127" i="5"/>
  <c r="A127" i="5"/>
  <c r="Z126" i="5"/>
  <c r="Y126" i="5"/>
  <c r="X126" i="5"/>
  <c r="W126" i="5"/>
  <c r="V126" i="5"/>
  <c r="A126" i="5"/>
  <c r="Z125" i="5"/>
  <c r="Y125" i="5"/>
  <c r="X125" i="5"/>
  <c r="W125" i="5"/>
  <c r="V125" i="5"/>
  <c r="A125" i="5"/>
  <c r="Z124" i="5"/>
  <c r="Y124" i="5"/>
  <c r="X124" i="5"/>
  <c r="W124" i="5"/>
  <c r="V124" i="5"/>
  <c r="A124" i="5"/>
  <c r="Z123" i="5"/>
  <c r="Y123" i="5"/>
  <c r="X123" i="5"/>
  <c r="W123" i="5"/>
  <c r="V123" i="5"/>
  <c r="A123" i="5"/>
  <c r="Z122" i="5"/>
  <c r="Y122" i="5"/>
  <c r="X122" i="5"/>
  <c r="W122" i="5"/>
  <c r="V122" i="5"/>
  <c r="A122" i="5"/>
  <c r="Z121" i="5"/>
  <c r="Y121" i="5"/>
  <c r="X121" i="5"/>
  <c r="W121" i="5"/>
  <c r="V121" i="5"/>
  <c r="A121" i="5"/>
  <c r="Z120" i="5"/>
  <c r="Y120" i="5"/>
  <c r="X120" i="5"/>
  <c r="W120" i="5"/>
  <c r="V120" i="5"/>
  <c r="A120" i="5"/>
  <c r="Z119" i="5"/>
  <c r="Y119" i="5"/>
  <c r="X119" i="5"/>
  <c r="W119" i="5"/>
  <c r="V119" i="5"/>
  <c r="A119" i="5"/>
  <c r="Z118" i="5"/>
  <c r="Y118" i="5"/>
  <c r="X118" i="5"/>
  <c r="W118" i="5"/>
  <c r="V118" i="5"/>
  <c r="A118" i="5"/>
  <c r="Z117" i="5"/>
  <c r="Y117" i="5"/>
  <c r="X117" i="5"/>
  <c r="W117" i="5"/>
  <c r="V117" i="5"/>
  <c r="A117" i="5"/>
  <c r="Z116" i="5"/>
  <c r="Y116" i="5"/>
  <c r="X116" i="5"/>
  <c r="W116" i="5"/>
  <c r="V116" i="5"/>
  <c r="A116" i="5"/>
  <c r="Z115" i="5"/>
  <c r="Y115" i="5"/>
  <c r="X115" i="5"/>
  <c r="W115" i="5"/>
  <c r="V115" i="5"/>
  <c r="A115" i="5"/>
  <c r="Z114" i="5"/>
  <c r="Y114" i="5"/>
  <c r="X114" i="5"/>
  <c r="W114" i="5"/>
  <c r="V114" i="5"/>
  <c r="A114" i="5"/>
  <c r="Z113" i="5"/>
  <c r="Y113" i="5"/>
  <c r="X113" i="5"/>
  <c r="W113" i="5"/>
  <c r="V113" i="5"/>
  <c r="A113" i="5"/>
  <c r="Z112" i="5"/>
  <c r="Y112" i="5"/>
  <c r="X112" i="5"/>
  <c r="W112" i="5"/>
  <c r="V112" i="5"/>
  <c r="A112" i="5"/>
  <c r="Z111" i="5"/>
  <c r="Y111" i="5"/>
  <c r="X111" i="5"/>
  <c r="W111" i="5"/>
  <c r="V111" i="5"/>
  <c r="A111" i="5"/>
  <c r="Z110" i="5"/>
  <c r="Y110" i="5"/>
  <c r="X110" i="5"/>
  <c r="W110" i="5"/>
  <c r="V110" i="5"/>
  <c r="A110" i="5"/>
  <c r="Z109" i="5"/>
  <c r="Y109" i="5"/>
  <c r="X109" i="5"/>
  <c r="W109" i="5"/>
  <c r="V109" i="5"/>
  <c r="A109" i="5"/>
  <c r="Z108" i="5"/>
  <c r="Y108" i="5"/>
  <c r="X108" i="5"/>
  <c r="W108" i="5"/>
  <c r="V108" i="5"/>
  <c r="A108" i="5"/>
  <c r="Z107" i="5"/>
  <c r="Y107" i="5"/>
  <c r="X107" i="5"/>
  <c r="W107" i="5"/>
  <c r="V107" i="5"/>
  <c r="A107" i="5"/>
  <c r="Z106" i="5"/>
  <c r="Y106" i="5"/>
  <c r="X106" i="5"/>
  <c r="W106" i="5"/>
  <c r="V106" i="5"/>
  <c r="A106" i="5"/>
  <c r="Z105" i="5"/>
  <c r="Y105" i="5"/>
  <c r="X105" i="5"/>
  <c r="W105" i="5"/>
  <c r="V105" i="5"/>
  <c r="A105" i="5"/>
  <c r="Z104" i="5"/>
  <c r="Y104" i="5"/>
  <c r="X104" i="5"/>
  <c r="W104" i="5"/>
  <c r="V104" i="5"/>
  <c r="A104" i="5"/>
  <c r="Z103" i="5"/>
  <c r="Y103" i="5"/>
  <c r="X103" i="5"/>
  <c r="W103" i="5"/>
  <c r="V103" i="5"/>
  <c r="A103" i="5"/>
  <c r="Z102" i="5"/>
  <c r="Y102" i="5"/>
  <c r="X102" i="5"/>
  <c r="W102" i="5"/>
  <c r="V102" i="5"/>
  <c r="A102" i="5"/>
  <c r="Z101" i="5"/>
  <c r="Y101" i="5"/>
  <c r="X101" i="5"/>
  <c r="W101" i="5"/>
  <c r="V101" i="5"/>
  <c r="A101" i="5"/>
  <c r="Z100" i="5"/>
  <c r="Y100" i="5"/>
  <c r="X100" i="5"/>
  <c r="W100" i="5"/>
  <c r="V100" i="5"/>
  <c r="A100" i="5"/>
  <c r="Z99" i="5"/>
  <c r="Y99" i="5"/>
  <c r="X99" i="5"/>
  <c r="W99" i="5"/>
  <c r="V99" i="5"/>
  <c r="A99" i="5"/>
  <c r="Z98" i="5"/>
  <c r="Y98" i="5"/>
  <c r="X98" i="5"/>
  <c r="W98" i="5"/>
  <c r="V98" i="5"/>
  <c r="A98" i="5"/>
  <c r="Z97" i="5"/>
  <c r="Y97" i="5"/>
  <c r="X97" i="5"/>
  <c r="W97" i="5"/>
  <c r="V97" i="5"/>
  <c r="A97" i="5"/>
  <c r="Z96" i="5"/>
  <c r="Y96" i="5"/>
  <c r="X96" i="5"/>
  <c r="W96" i="5"/>
  <c r="V96" i="5"/>
  <c r="A96" i="5"/>
  <c r="Z95" i="5"/>
  <c r="Y95" i="5"/>
  <c r="X95" i="5"/>
  <c r="W95" i="5"/>
  <c r="V95" i="5"/>
  <c r="A95" i="5"/>
  <c r="Z94" i="5"/>
  <c r="Y94" i="5"/>
  <c r="X94" i="5"/>
  <c r="W94" i="5"/>
  <c r="V94" i="5"/>
  <c r="A94" i="5"/>
  <c r="Z93" i="5"/>
  <c r="Y93" i="5"/>
  <c r="X93" i="5"/>
  <c r="W93" i="5"/>
  <c r="V93" i="5"/>
  <c r="A93" i="5"/>
  <c r="Z92" i="5"/>
  <c r="Y92" i="5"/>
  <c r="X92" i="5"/>
  <c r="W92" i="5"/>
  <c r="V92" i="5"/>
  <c r="A92" i="5"/>
  <c r="Z91" i="5"/>
  <c r="Y91" i="5"/>
  <c r="X91" i="5"/>
  <c r="W91" i="5"/>
  <c r="V91" i="5"/>
  <c r="A91" i="5"/>
  <c r="Z90" i="5"/>
  <c r="Y90" i="5"/>
  <c r="X90" i="5"/>
  <c r="W90" i="5"/>
  <c r="V90" i="5"/>
  <c r="A90" i="5"/>
  <c r="Z89" i="5"/>
  <c r="Y89" i="5"/>
  <c r="X89" i="5"/>
  <c r="W89" i="5"/>
  <c r="V89" i="5"/>
  <c r="A89" i="5"/>
  <c r="Z88" i="5"/>
  <c r="Y88" i="5"/>
  <c r="X88" i="5"/>
  <c r="W88" i="5"/>
  <c r="V88" i="5"/>
  <c r="A88" i="5"/>
  <c r="Z87" i="5"/>
  <c r="Y87" i="5"/>
  <c r="X87" i="5"/>
  <c r="W87" i="5"/>
  <c r="V87" i="5"/>
  <c r="A87" i="5"/>
  <c r="Z86" i="5"/>
  <c r="Y86" i="5"/>
  <c r="X86" i="5"/>
  <c r="W86" i="5"/>
  <c r="V86" i="5"/>
  <c r="A86" i="5"/>
  <c r="Z85" i="5"/>
  <c r="Y85" i="5"/>
  <c r="X85" i="5"/>
  <c r="W85" i="5"/>
  <c r="V85" i="5"/>
  <c r="A85" i="5"/>
  <c r="Z84" i="5"/>
  <c r="Y84" i="5"/>
  <c r="X84" i="5"/>
  <c r="W84" i="5"/>
  <c r="V84" i="5"/>
  <c r="A84" i="5"/>
  <c r="Z83" i="5"/>
  <c r="Y83" i="5"/>
  <c r="X83" i="5"/>
  <c r="W83" i="5"/>
  <c r="V83" i="5"/>
  <c r="A83" i="5"/>
  <c r="Z82" i="5"/>
  <c r="Y82" i="5"/>
  <c r="X82" i="5"/>
  <c r="W82" i="5"/>
  <c r="V82" i="5"/>
  <c r="A82" i="5"/>
  <c r="Z81" i="5"/>
  <c r="Y81" i="5"/>
  <c r="X81" i="5"/>
  <c r="W81" i="5"/>
  <c r="V81" i="5"/>
  <c r="A81" i="5"/>
  <c r="Z80" i="5"/>
  <c r="Y80" i="5"/>
  <c r="X80" i="5"/>
  <c r="W80" i="5"/>
  <c r="V80" i="5"/>
  <c r="A80" i="5"/>
  <c r="Z79" i="5"/>
  <c r="Y79" i="5"/>
  <c r="X79" i="5"/>
  <c r="W79" i="5"/>
  <c r="V79" i="5"/>
  <c r="A79" i="5"/>
  <c r="Z78" i="5"/>
  <c r="Y78" i="5"/>
  <c r="X78" i="5"/>
  <c r="W78" i="5"/>
  <c r="V78" i="5"/>
  <c r="A78" i="5"/>
  <c r="Z77" i="5"/>
  <c r="Y77" i="5"/>
  <c r="X77" i="5"/>
  <c r="W77" i="5"/>
  <c r="V77" i="5"/>
  <c r="A77" i="5"/>
  <c r="Z76" i="5"/>
  <c r="Y76" i="5"/>
  <c r="X76" i="5"/>
  <c r="W76" i="5"/>
  <c r="V76" i="5"/>
  <c r="A76" i="5"/>
  <c r="Z75" i="5"/>
  <c r="Y75" i="5"/>
  <c r="X75" i="5"/>
  <c r="W75" i="5"/>
  <c r="V75" i="5"/>
  <c r="A75" i="5"/>
  <c r="Z74" i="5"/>
  <c r="Y74" i="5"/>
  <c r="X74" i="5"/>
  <c r="W74" i="5"/>
  <c r="V74" i="5"/>
  <c r="A74" i="5"/>
  <c r="Z73" i="5"/>
  <c r="Y73" i="5"/>
  <c r="X73" i="5"/>
  <c r="W73" i="5"/>
  <c r="V73" i="5"/>
  <c r="A73" i="5"/>
  <c r="Z72" i="5"/>
  <c r="Y72" i="5"/>
  <c r="X72" i="5"/>
  <c r="W72" i="5"/>
  <c r="V72" i="5"/>
  <c r="A72" i="5"/>
  <c r="Z71" i="5"/>
  <c r="Y71" i="5"/>
  <c r="X71" i="5"/>
  <c r="W71" i="5"/>
  <c r="V71" i="5"/>
  <c r="A71" i="5"/>
  <c r="Z70" i="5"/>
  <c r="Y70" i="5"/>
  <c r="X70" i="5"/>
  <c r="W70" i="5"/>
  <c r="V70" i="5"/>
  <c r="A70" i="5"/>
  <c r="Z69" i="5"/>
  <c r="Y69" i="5"/>
  <c r="X69" i="5"/>
  <c r="W69" i="5"/>
  <c r="V69" i="5"/>
  <c r="A69" i="5"/>
  <c r="Z68" i="5"/>
  <c r="Y68" i="5"/>
  <c r="X68" i="5"/>
  <c r="W68" i="5"/>
  <c r="V68" i="5"/>
  <c r="A68" i="5"/>
  <c r="Z67" i="5"/>
  <c r="Y67" i="5"/>
  <c r="X67" i="5"/>
  <c r="W67" i="5"/>
  <c r="V67" i="5"/>
  <c r="A67" i="5"/>
  <c r="Z66" i="5"/>
  <c r="Y66" i="5"/>
  <c r="X66" i="5"/>
  <c r="W66" i="5"/>
  <c r="V66" i="5"/>
  <c r="A66" i="5"/>
  <c r="Z65" i="5"/>
  <c r="Y65" i="5"/>
  <c r="X65" i="5"/>
  <c r="W65" i="5"/>
  <c r="V65" i="5"/>
  <c r="A65" i="5"/>
  <c r="Z64" i="5"/>
  <c r="Y64" i="5"/>
  <c r="X64" i="5"/>
  <c r="W64" i="5"/>
  <c r="V64" i="5"/>
  <c r="A64" i="5"/>
  <c r="Z63" i="5"/>
  <c r="Y63" i="5"/>
  <c r="X63" i="5"/>
  <c r="W63" i="5"/>
  <c r="V63" i="5"/>
  <c r="A63" i="5"/>
  <c r="Z62" i="5"/>
  <c r="Y62" i="5"/>
  <c r="X62" i="5"/>
  <c r="W62" i="5"/>
  <c r="V62" i="5"/>
  <c r="A62" i="5"/>
  <c r="Z61" i="5"/>
  <c r="Y61" i="5"/>
  <c r="X61" i="5"/>
  <c r="W61" i="5"/>
  <c r="V61" i="5"/>
  <c r="A61" i="5"/>
  <c r="Z60" i="5"/>
  <c r="Y60" i="5"/>
  <c r="X60" i="5"/>
  <c r="W60" i="5"/>
  <c r="V60" i="5"/>
  <c r="A60" i="5"/>
  <c r="Z59" i="5"/>
  <c r="Y59" i="5"/>
  <c r="X59" i="5"/>
  <c r="W59" i="5"/>
  <c r="V59" i="5"/>
  <c r="A59" i="5"/>
  <c r="Z58" i="5"/>
  <c r="Y58" i="5"/>
  <c r="X58" i="5"/>
  <c r="W58" i="5"/>
  <c r="V58" i="5"/>
  <c r="A58" i="5"/>
  <c r="Z57" i="5"/>
  <c r="Y57" i="5"/>
  <c r="X57" i="5"/>
  <c r="W57" i="5"/>
  <c r="V57" i="5"/>
  <c r="A57" i="5"/>
  <c r="Z56" i="5"/>
  <c r="Y56" i="5"/>
  <c r="X56" i="5"/>
  <c r="W56" i="5"/>
  <c r="V56" i="5"/>
  <c r="A56" i="5"/>
  <c r="Z55" i="5"/>
  <c r="Y55" i="5"/>
  <c r="X55" i="5"/>
  <c r="W55" i="5"/>
  <c r="V55" i="5"/>
  <c r="A55" i="5"/>
  <c r="Z54" i="5"/>
  <c r="Y54" i="5"/>
  <c r="X54" i="5"/>
  <c r="W54" i="5"/>
  <c r="V54" i="5"/>
  <c r="A54" i="5"/>
  <c r="Z53" i="5"/>
  <c r="Y53" i="5"/>
  <c r="X53" i="5"/>
  <c r="W53" i="5"/>
  <c r="V53" i="5"/>
  <c r="A53" i="5"/>
  <c r="Z52" i="5"/>
  <c r="Y52" i="5"/>
  <c r="X52" i="5"/>
  <c r="W52" i="5"/>
  <c r="V52" i="5"/>
  <c r="A52" i="5"/>
  <c r="Z51" i="5"/>
  <c r="Y51" i="5"/>
  <c r="X51" i="5"/>
  <c r="W51" i="5"/>
  <c r="V51" i="5"/>
  <c r="A51" i="5"/>
  <c r="Z50" i="5"/>
  <c r="Y50" i="5"/>
  <c r="X50" i="5"/>
  <c r="W50" i="5"/>
  <c r="V50" i="5"/>
  <c r="A50" i="5"/>
  <c r="Z49" i="5"/>
  <c r="Y49" i="5"/>
  <c r="X49" i="5"/>
  <c r="W49" i="5"/>
  <c r="V49" i="5"/>
  <c r="A49" i="5"/>
  <c r="Z48" i="5"/>
  <c r="Y48" i="5"/>
  <c r="X48" i="5"/>
  <c r="W48" i="5"/>
  <c r="V48" i="5"/>
  <c r="A48" i="5"/>
  <c r="Z47" i="5"/>
  <c r="Y47" i="5"/>
  <c r="X47" i="5"/>
  <c r="W47" i="5"/>
  <c r="V47" i="5"/>
  <c r="A47" i="5"/>
  <c r="Z46" i="5"/>
  <c r="Y46" i="5"/>
  <c r="X46" i="5"/>
  <c r="W46" i="5"/>
  <c r="V46" i="5"/>
  <c r="A46" i="5"/>
  <c r="Z45" i="5"/>
  <c r="Y45" i="5"/>
  <c r="X45" i="5"/>
  <c r="W45" i="5"/>
  <c r="V45" i="5"/>
  <c r="A45" i="5"/>
  <c r="Z44" i="5"/>
  <c r="Y44" i="5"/>
  <c r="X44" i="5"/>
  <c r="W44" i="5"/>
  <c r="V44" i="5"/>
  <c r="A44" i="5"/>
  <c r="Z43" i="5"/>
  <c r="Y43" i="5"/>
  <c r="X43" i="5"/>
  <c r="W43" i="5"/>
  <c r="V43" i="5"/>
  <c r="A43" i="5"/>
  <c r="Z42" i="5"/>
  <c r="Y42" i="5"/>
  <c r="X42" i="5"/>
  <c r="W42" i="5"/>
  <c r="V42" i="5"/>
  <c r="A42" i="5"/>
  <c r="Z41" i="5"/>
  <c r="Y41" i="5"/>
  <c r="X41" i="5"/>
  <c r="W41" i="5"/>
  <c r="V41" i="5"/>
  <c r="A41" i="5"/>
  <c r="Z40" i="5"/>
  <c r="Y40" i="5"/>
  <c r="X40" i="5"/>
  <c r="W40" i="5"/>
  <c r="V40" i="5"/>
  <c r="A40" i="5"/>
  <c r="Z39" i="5"/>
  <c r="Y39" i="5"/>
  <c r="X39" i="5"/>
  <c r="W39" i="5"/>
  <c r="V39" i="5"/>
  <c r="A39" i="5"/>
  <c r="Z38" i="5"/>
  <c r="Y38" i="5"/>
  <c r="X38" i="5"/>
  <c r="W38" i="5"/>
  <c r="V38" i="5"/>
  <c r="A38" i="5"/>
  <c r="Z37" i="5"/>
  <c r="Y37" i="5"/>
  <c r="X37" i="5"/>
  <c r="W37" i="5"/>
  <c r="V37" i="5"/>
  <c r="A37" i="5"/>
  <c r="Z36" i="5"/>
  <c r="Y36" i="5"/>
  <c r="X36" i="5"/>
  <c r="W36" i="5"/>
  <c r="V36" i="5"/>
  <c r="A36" i="5"/>
  <c r="Z35" i="5"/>
  <c r="Y35" i="5"/>
  <c r="X35" i="5"/>
  <c r="W35" i="5"/>
  <c r="V35" i="5"/>
  <c r="A35" i="5"/>
  <c r="Z34" i="5"/>
  <c r="Y34" i="5"/>
  <c r="X34" i="5"/>
  <c r="W34" i="5"/>
  <c r="V34" i="5"/>
  <c r="A34" i="5"/>
  <c r="Z33" i="5"/>
  <c r="Y33" i="5"/>
  <c r="X33" i="5"/>
  <c r="W33" i="5"/>
  <c r="V33" i="5"/>
  <c r="A33" i="5"/>
  <c r="Z32" i="5"/>
  <c r="Y32" i="5"/>
  <c r="X32" i="5"/>
  <c r="W32" i="5"/>
  <c r="V32" i="5"/>
  <c r="A32" i="5"/>
  <c r="Z31" i="5"/>
  <c r="Y31" i="5"/>
  <c r="X31" i="5"/>
  <c r="W31" i="5"/>
  <c r="V31" i="5"/>
  <c r="A31" i="5"/>
  <c r="Z30" i="5"/>
  <c r="Y30" i="5"/>
  <c r="X30" i="5"/>
  <c r="W30" i="5"/>
  <c r="V30" i="5"/>
  <c r="A30" i="5"/>
  <c r="Z29" i="5"/>
  <c r="Y29" i="5"/>
  <c r="X29" i="5"/>
  <c r="W29" i="5"/>
  <c r="V29" i="5"/>
  <c r="A29" i="5"/>
  <c r="Z28" i="5"/>
  <c r="Y28" i="5"/>
  <c r="X28" i="5"/>
  <c r="W28" i="5"/>
  <c r="V28" i="5"/>
  <c r="A28" i="5"/>
  <c r="Z27" i="5"/>
  <c r="Y27" i="5"/>
  <c r="X27" i="5"/>
  <c r="W27" i="5"/>
  <c r="V27" i="5"/>
  <c r="A27" i="5"/>
  <c r="Z26" i="5"/>
  <c r="Y26" i="5"/>
  <c r="X26" i="5"/>
  <c r="W26" i="5"/>
  <c r="V26" i="5"/>
  <c r="A26" i="5"/>
  <c r="Z25" i="5"/>
  <c r="Y25" i="5"/>
  <c r="X25" i="5"/>
  <c r="W25" i="5"/>
  <c r="V25" i="5"/>
  <c r="A25" i="5"/>
  <c r="Z24" i="5"/>
  <c r="Y24" i="5"/>
  <c r="X24" i="5"/>
  <c r="W24" i="5"/>
  <c r="V24" i="5"/>
  <c r="A24" i="5"/>
  <c r="Z23" i="5"/>
  <c r="Y23" i="5"/>
  <c r="X23" i="5"/>
  <c r="W23" i="5"/>
  <c r="V23" i="5"/>
  <c r="A23" i="5"/>
  <c r="Z22" i="5"/>
  <c r="Y22" i="5"/>
  <c r="X22" i="5"/>
  <c r="W22" i="5"/>
  <c r="V22" i="5"/>
  <c r="A22" i="5"/>
  <c r="Z21" i="5"/>
  <c r="Y21" i="5"/>
  <c r="X21" i="5"/>
  <c r="W21" i="5"/>
  <c r="V21" i="5"/>
  <c r="A21" i="5"/>
  <c r="Z20" i="5"/>
  <c r="Y20" i="5"/>
  <c r="X20" i="5"/>
  <c r="W20" i="5"/>
  <c r="V20" i="5"/>
  <c r="A20" i="5"/>
  <c r="Z19" i="5"/>
  <c r="Y19" i="5"/>
  <c r="X19" i="5"/>
  <c r="W19" i="5"/>
  <c r="V19" i="5"/>
  <c r="A19" i="5"/>
  <c r="Z18" i="5"/>
  <c r="Y18" i="5"/>
  <c r="X18" i="5"/>
  <c r="W18" i="5"/>
  <c r="V18" i="5"/>
  <c r="A18" i="5"/>
  <c r="Z17" i="5"/>
  <c r="Y17" i="5"/>
  <c r="X17" i="5"/>
  <c r="W17" i="5"/>
  <c r="V17" i="5"/>
  <c r="A17" i="5"/>
  <c r="Z16" i="5"/>
  <c r="Y16" i="5"/>
  <c r="X16" i="5"/>
  <c r="W16" i="5"/>
  <c r="V16" i="5"/>
  <c r="A16" i="5"/>
  <c r="Z15" i="5"/>
  <c r="Y15" i="5"/>
  <c r="X15" i="5"/>
  <c r="W15" i="5"/>
  <c r="V15" i="5"/>
  <c r="A15" i="5"/>
  <c r="Z14" i="5"/>
  <c r="Y14" i="5"/>
  <c r="X14" i="5"/>
  <c r="W14" i="5"/>
  <c r="V14" i="5"/>
  <c r="A14" i="5"/>
  <c r="Z13" i="5"/>
  <c r="Y13" i="5"/>
  <c r="X13" i="5"/>
  <c r="W13" i="5"/>
  <c r="V13" i="5"/>
  <c r="A13" i="5"/>
  <c r="Z12" i="5"/>
  <c r="Y12" i="5"/>
  <c r="X12" i="5"/>
  <c r="W12" i="5"/>
  <c r="V12" i="5"/>
  <c r="A12" i="5"/>
  <c r="Z11" i="5"/>
  <c r="Y11" i="5"/>
  <c r="X11" i="5"/>
  <c r="W11" i="5"/>
  <c r="V11" i="5"/>
  <c r="A11" i="5"/>
  <c r="Z10" i="5"/>
  <c r="Y10" i="5"/>
  <c r="X10" i="5"/>
  <c r="W10" i="5"/>
  <c r="V10" i="5"/>
  <c r="A10" i="5"/>
  <c r="Z9" i="5"/>
  <c r="Y9" i="5"/>
  <c r="X9" i="5"/>
  <c r="W9" i="5"/>
  <c r="V9" i="5"/>
  <c r="A9" i="5"/>
  <c r="Z8" i="5"/>
  <c r="Y8" i="5"/>
  <c r="X8" i="5"/>
  <c r="W8" i="5"/>
  <c r="V8" i="5"/>
  <c r="A8" i="5"/>
  <c r="W7" i="5"/>
  <c r="Z7" i="5" s="1"/>
  <c r="A7" i="5"/>
  <c r="W6" i="5"/>
  <c r="Z6" i="5" s="1"/>
  <c r="A6" i="5"/>
  <c r="W5" i="5"/>
  <c r="X5" i="5" s="1"/>
  <c r="A5" i="5"/>
  <c r="Q64" i="4"/>
  <c r="P64" i="4"/>
  <c r="O64" i="4"/>
  <c r="N64" i="4"/>
  <c r="M64" i="4"/>
  <c r="E64" i="4"/>
  <c r="A64" i="4"/>
  <c r="Q63" i="4"/>
  <c r="P63" i="4"/>
  <c r="O63" i="4"/>
  <c r="N63" i="4"/>
  <c r="M63" i="4"/>
  <c r="E63" i="4"/>
  <c r="A63" i="4"/>
  <c r="Q62" i="4"/>
  <c r="P62" i="4"/>
  <c r="O62" i="4"/>
  <c r="N62" i="4"/>
  <c r="M62" i="4"/>
  <c r="E62" i="4"/>
  <c r="A62" i="4"/>
  <c r="Q61" i="4"/>
  <c r="P61" i="4"/>
  <c r="O61" i="4"/>
  <c r="N61" i="4"/>
  <c r="M61" i="4"/>
  <c r="E61" i="4"/>
  <c r="A61" i="4"/>
  <c r="Q60" i="4"/>
  <c r="P60" i="4"/>
  <c r="O60" i="4"/>
  <c r="N60" i="4"/>
  <c r="M60" i="4"/>
  <c r="E60" i="4"/>
  <c r="A60" i="4"/>
  <c r="Q59" i="4"/>
  <c r="P59" i="4"/>
  <c r="O59" i="4"/>
  <c r="N59" i="4"/>
  <c r="M59" i="4"/>
  <c r="E59" i="4"/>
  <c r="A59" i="4"/>
  <c r="Q58" i="4"/>
  <c r="P58" i="4"/>
  <c r="O58" i="4"/>
  <c r="N58" i="4"/>
  <c r="M58" i="4"/>
  <c r="E58" i="4"/>
  <c r="A58" i="4"/>
  <c r="Q57" i="4"/>
  <c r="P57" i="4"/>
  <c r="O57" i="4"/>
  <c r="N57" i="4"/>
  <c r="M57" i="4"/>
  <c r="E57" i="4"/>
  <c r="A57" i="4"/>
  <c r="Q56" i="4"/>
  <c r="P56" i="4"/>
  <c r="O56" i="4"/>
  <c r="N56" i="4"/>
  <c r="M56" i="4"/>
  <c r="E56" i="4"/>
  <c r="A56" i="4"/>
  <c r="Q55" i="4"/>
  <c r="P55" i="4"/>
  <c r="O55" i="4"/>
  <c r="N55" i="4"/>
  <c r="M55" i="4"/>
  <c r="E55" i="4"/>
  <c r="A55" i="4"/>
  <c r="Q54" i="4"/>
  <c r="P54" i="4"/>
  <c r="O54" i="4"/>
  <c r="N54" i="4"/>
  <c r="M54" i="4"/>
  <c r="E54" i="4"/>
  <c r="A54" i="4"/>
  <c r="Q53" i="4"/>
  <c r="P53" i="4"/>
  <c r="O53" i="4"/>
  <c r="N53" i="4"/>
  <c r="M53" i="4"/>
  <c r="E53" i="4"/>
  <c r="A53" i="4"/>
  <c r="Q52" i="4"/>
  <c r="P52" i="4"/>
  <c r="O52" i="4"/>
  <c r="N52" i="4"/>
  <c r="M52" i="4"/>
  <c r="E52" i="4"/>
  <c r="A52" i="4"/>
  <c r="Q51" i="4"/>
  <c r="P51" i="4"/>
  <c r="O51" i="4"/>
  <c r="N51" i="4"/>
  <c r="M51" i="4"/>
  <c r="E51" i="4"/>
  <c r="A51" i="4"/>
  <c r="Q50" i="4"/>
  <c r="P50" i="4"/>
  <c r="O50" i="4"/>
  <c r="N50" i="4"/>
  <c r="M50" i="4"/>
  <c r="E50" i="4"/>
  <c r="A50" i="4"/>
  <c r="Q49" i="4"/>
  <c r="P49" i="4"/>
  <c r="O49" i="4"/>
  <c r="N49" i="4"/>
  <c r="M49" i="4"/>
  <c r="E49" i="4"/>
  <c r="A49" i="4"/>
  <c r="Q48" i="4"/>
  <c r="P48" i="4"/>
  <c r="O48" i="4"/>
  <c r="N48" i="4"/>
  <c r="M48" i="4"/>
  <c r="E48" i="4"/>
  <c r="A48" i="4"/>
  <c r="Q47" i="4"/>
  <c r="P47" i="4"/>
  <c r="O47" i="4"/>
  <c r="N47" i="4"/>
  <c r="M47" i="4"/>
  <c r="E47" i="4"/>
  <c r="A47" i="4"/>
  <c r="Q46" i="4"/>
  <c r="P46" i="4"/>
  <c r="O46" i="4"/>
  <c r="N46" i="4"/>
  <c r="M46" i="4"/>
  <c r="E46" i="4"/>
  <c r="A46" i="4"/>
  <c r="Q45" i="4"/>
  <c r="P45" i="4"/>
  <c r="O45" i="4"/>
  <c r="N45" i="4"/>
  <c r="M45" i="4"/>
  <c r="E45" i="4"/>
  <c r="A45" i="4"/>
  <c r="Q44" i="4"/>
  <c r="P44" i="4"/>
  <c r="O44" i="4"/>
  <c r="N44" i="4"/>
  <c r="M44" i="4"/>
  <c r="E44" i="4"/>
  <c r="A44" i="4"/>
  <c r="Q43" i="4"/>
  <c r="P43" i="4"/>
  <c r="O43" i="4"/>
  <c r="N43" i="4"/>
  <c r="M43" i="4"/>
  <c r="E43" i="4"/>
  <c r="A43" i="4"/>
  <c r="Q42" i="4"/>
  <c r="P42" i="4"/>
  <c r="O42" i="4"/>
  <c r="N42" i="4"/>
  <c r="M42" i="4"/>
  <c r="E42" i="4"/>
  <c r="A42" i="4"/>
  <c r="Q41" i="4"/>
  <c r="P41" i="4"/>
  <c r="O41" i="4"/>
  <c r="N41" i="4"/>
  <c r="M41" i="4"/>
  <c r="E41" i="4"/>
  <c r="A41" i="4"/>
  <c r="Q40" i="4"/>
  <c r="P40" i="4"/>
  <c r="O40" i="4"/>
  <c r="N40" i="4"/>
  <c r="M40" i="4"/>
  <c r="E40" i="4"/>
  <c r="A40" i="4"/>
  <c r="Q39" i="4"/>
  <c r="P39" i="4"/>
  <c r="O39" i="4"/>
  <c r="N39" i="4"/>
  <c r="M39" i="4"/>
  <c r="E39" i="4"/>
  <c r="A39" i="4"/>
  <c r="Q38" i="4"/>
  <c r="P38" i="4"/>
  <c r="O38" i="4"/>
  <c r="N38" i="4"/>
  <c r="M38" i="4"/>
  <c r="E38" i="4"/>
  <c r="A38" i="4"/>
  <c r="Q37" i="4"/>
  <c r="P37" i="4"/>
  <c r="O37" i="4"/>
  <c r="N37" i="4"/>
  <c r="M37" i="4"/>
  <c r="E37" i="4"/>
  <c r="A37" i="4"/>
  <c r="Q36" i="4"/>
  <c r="P36" i="4"/>
  <c r="O36" i="4"/>
  <c r="N36" i="4"/>
  <c r="M36" i="4"/>
  <c r="E36" i="4"/>
  <c r="A36" i="4"/>
  <c r="Q35" i="4"/>
  <c r="P35" i="4"/>
  <c r="O35" i="4"/>
  <c r="N35" i="4"/>
  <c r="M35" i="4"/>
  <c r="E35" i="4"/>
  <c r="A35" i="4"/>
  <c r="Q34" i="4"/>
  <c r="P34" i="4"/>
  <c r="O34" i="4"/>
  <c r="N34" i="4"/>
  <c r="M34" i="4"/>
  <c r="E34" i="4"/>
  <c r="A34" i="4"/>
  <c r="Q33" i="4"/>
  <c r="P33" i="4"/>
  <c r="O33" i="4"/>
  <c r="N33" i="4"/>
  <c r="M33" i="4"/>
  <c r="E33" i="4"/>
  <c r="A33" i="4"/>
  <c r="Q32" i="4"/>
  <c r="P32" i="4"/>
  <c r="O32" i="4"/>
  <c r="N32" i="4"/>
  <c r="M32" i="4"/>
  <c r="E32" i="4"/>
  <c r="A32" i="4"/>
  <c r="Q31" i="4"/>
  <c r="P31" i="4"/>
  <c r="O31" i="4"/>
  <c r="N31" i="4"/>
  <c r="M31" i="4"/>
  <c r="E31" i="4"/>
  <c r="A31" i="4"/>
  <c r="Q30" i="4"/>
  <c r="P30" i="4"/>
  <c r="O30" i="4"/>
  <c r="N30" i="4"/>
  <c r="M30" i="4"/>
  <c r="E30" i="4"/>
  <c r="A30" i="4"/>
  <c r="Q29" i="4"/>
  <c r="P29" i="4"/>
  <c r="O29" i="4"/>
  <c r="N29" i="4"/>
  <c r="M29" i="4"/>
  <c r="E29" i="4"/>
  <c r="A29" i="4"/>
  <c r="Q28" i="4"/>
  <c r="P28" i="4"/>
  <c r="O28" i="4"/>
  <c r="N28" i="4"/>
  <c r="M28" i="4"/>
  <c r="E28" i="4"/>
  <c r="A28" i="4"/>
  <c r="Q27" i="4"/>
  <c r="P27" i="4"/>
  <c r="O27" i="4"/>
  <c r="N27" i="4"/>
  <c r="M27" i="4"/>
  <c r="E27" i="4"/>
  <c r="A27" i="4"/>
  <c r="Q26" i="4"/>
  <c r="P26" i="4"/>
  <c r="O26" i="4"/>
  <c r="N26" i="4"/>
  <c r="M26" i="4"/>
  <c r="E26" i="4"/>
  <c r="A26" i="4"/>
  <c r="Q25" i="4"/>
  <c r="P25" i="4"/>
  <c r="O25" i="4"/>
  <c r="N25" i="4"/>
  <c r="M25" i="4"/>
  <c r="E25" i="4"/>
  <c r="A25" i="4"/>
  <c r="Q24" i="4"/>
  <c r="P24" i="4"/>
  <c r="O24" i="4"/>
  <c r="N24" i="4"/>
  <c r="M24" i="4"/>
  <c r="E24" i="4"/>
  <c r="A24" i="4"/>
  <c r="Q23" i="4"/>
  <c r="P23" i="4"/>
  <c r="O23" i="4"/>
  <c r="N23" i="4"/>
  <c r="M23" i="4"/>
  <c r="E23" i="4"/>
  <c r="A23" i="4"/>
  <c r="Q22" i="4"/>
  <c r="P22" i="4"/>
  <c r="O22" i="4"/>
  <c r="N22" i="4"/>
  <c r="M22" i="4"/>
  <c r="E22" i="4"/>
  <c r="A22" i="4"/>
  <c r="Q21" i="4"/>
  <c r="P21" i="4"/>
  <c r="O21" i="4"/>
  <c r="N21" i="4"/>
  <c r="M21" i="4"/>
  <c r="E21" i="4"/>
  <c r="A21" i="4"/>
  <c r="Q20" i="4"/>
  <c r="P20" i="4"/>
  <c r="O20" i="4"/>
  <c r="N20" i="4"/>
  <c r="M20" i="4"/>
  <c r="E20" i="4"/>
  <c r="A20" i="4"/>
  <c r="Q19" i="4"/>
  <c r="P19" i="4"/>
  <c r="O19" i="4"/>
  <c r="N19" i="4"/>
  <c r="M19" i="4"/>
  <c r="E19" i="4"/>
  <c r="A19" i="4"/>
  <c r="Q18" i="4"/>
  <c r="P18" i="4"/>
  <c r="O18" i="4"/>
  <c r="N18" i="4"/>
  <c r="M18" i="4"/>
  <c r="E18" i="4"/>
  <c r="A18" i="4"/>
  <c r="Q17" i="4"/>
  <c r="P17" i="4"/>
  <c r="O17" i="4"/>
  <c r="N17" i="4"/>
  <c r="M17" i="4"/>
  <c r="E17" i="4"/>
  <c r="A17" i="4"/>
  <c r="Q16" i="4"/>
  <c r="P16" i="4"/>
  <c r="O16" i="4"/>
  <c r="N16" i="4"/>
  <c r="M16" i="4"/>
  <c r="E16" i="4"/>
  <c r="A16" i="4"/>
  <c r="Q15" i="4"/>
  <c r="P15" i="4"/>
  <c r="O15" i="4"/>
  <c r="N15" i="4"/>
  <c r="M15" i="4"/>
  <c r="E15" i="4"/>
  <c r="A15" i="4"/>
  <c r="Q14" i="4"/>
  <c r="P14" i="4"/>
  <c r="O14" i="4"/>
  <c r="N14" i="4"/>
  <c r="M14" i="4"/>
  <c r="E14" i="4"/>
  <c r="A14" i="4"/>
  <c r="Q13" i="4"/>
  <c r="P13" i="4"/>
  <c r="O13" i="4"/>
  <c r="N13" i="4"/>
  <c r="M13" i="4"/>
  <c r="E13" i="4"/>
  <c r="A13" i="4"/>
  <c r="Q12" i="4"/>
  <c r="P12" i="4"/>
  <c r="O12" i="4"/>
  <c r="N12" i="4"/>
  <c r="M12" i="4"/>
  <c r="E12" i="4"/>
  <c r="A12" i="4"/>
  <c r="Q11" i="4"/>
  <c r="P11" i="4"/>
  <c r="O11" i="4"/>
  <c r="N11" i="4"/>
  <c r="M11" i="4"/>
  <c r="E11" i="4"/>
  <c r="A11" i="4"/>
  <c r="Q10" i="4"/>
  <c r="P10" i="4"/>
  <c r="O10" i="4"/>
  <c r="N10" i="4"/>
  <c r="M10" i="4"/>
  <c r="E10" i="4"/>
  <c r="A10" i="4"/>
  <c r="Q9" i="4"/>
  <c r="P9" i="4"/>
  <c r="O9" i="4"/>
  <c r="N9" i="4"/>
  <c r="M9" i="4"/>
  <c r="E9" i="4"/>
  <c r="A9" i="4"/>
  <c r="Q8" i="4"/>
  <c r="P8" i="4"/>
  <c r="O8" i="4"/>
  <c r="N8" i="4"/>
  <c r="M8" i="4"/>
  <c r="E8" i="4"/>
  <c r="A8" i="4"/>
  <c r="Q7" i="4"/>
  <c r="P7" i="4"/>
  <c r="O7" i="4"/>
  <c r="N7" i="4"/>
  <c r="M7" i="4"/>
  <c r="E7" i="4"/>
  <c r="A7" i="4"/>
  <c r="Q6" i="4"/>
  <c r="P6" i="4"/>
  <c r="O6" i="4"/>
  <c r="N6" i="4"/>
  <c r="M6" i="4"/>
  <c r="E6" i="4"/>
  <c r="A6" i="4"/>
  <c r="E5" i="4"/>
  <c r="N5" i="4" s="1"/>
  <c r="A5" i="4"/>
  <c r="K605" i="3"/>
  <c r="J605" i="3"/>
  <c r="W604" i="3"/>
  <c r="V604" i="3"/>
  <c r="U604" i="3"/>
  <c r="T604" i="3"/>
  <c r="S604" i="3"/>
  <c r="O604" i="3"/>
  <c r="L604" i="3"/>
  <c r="A604" i="3"/>
  <c r="W603" i="3"/>
  <c r="V603" i="3"/>
  <c r="U603" i="3"/>
  <c r="T603" i="3"/>
  <c r="S603" i="3"/>
  <c r="O603" i="3"/>
  <c r="L603" i="3"/>
  <c r="A603" i="3"/>
  <c r="W602" i="3"/>
  <c r="V602" i="3"/>
  <c r="U602" i="3"/>
  <c r="T602" i="3"/>
  <c r="S602" i="3"/>
  <c r="O602" i="3"/>
  <c r="L602" i="3"/>
  <c r="A602" i="3"/>
  <c r="W601" i="3"/>
  <c r="V601" i="3"/>
  <c r="U601" i="3"/>
  <c r="T601" i="3"/>
  <c r="S601" i="3"/>
  <c r="O601" i="3"/>
  <c r="L601" i="3"/>
  <c r="A601" i="3"/>
  <c r="W600" i="3"/>
  <c r="V600" i="3"/>
  <c r="U600" i="3"/>
  <c r="T600" i="3"/>
  <c r="S600" i="3"/>
  <c r="O600" i="3"/>
  <c r="L600" i="3"/>
  <c r="A600" i="3"/>
  <c r="W599" i="3"/>
  <c r="V599" i="3"/>
  <c r="U599" i="3"/>
  <c r="T599" i="3"/>
  <c r="S599" i="3"/>
  <c r="O599" i="3"/>
  <c r="L599" i="3"/>
  <c r="A599" i="3"/>
  <c r="W598" i="3"/>
  <c r="V598" i="3"/>
  <c r="U598" i="3"/>
  <c r="T598" i="3"/>
  <c r="S598" i="3"/>
  <c r="O598" i="3"/>
  <c r="L598" i="3"/>
  <c r="A598" i="3"/>
  <c r="W597" i="3"/>
  <c r="V597" i="3"/>
  <c r="U597" i="3"/>
  <c r="T597" i="3"/>
  <c r="S597" i="3"/>
  <c r="O597" i="3"/>
  <c r="L597" i="3"/>
  <c r="A597" i="3"/>
  <c r="W596" i="3"/>
  <c r="V596" i="3"/>
  <c r="U596" i="3"/>
  <c r="T596" i="3"/>
  <c r="S596" i="3"/>
  <c r="O596" i="3"/>
  <c r="L596" i="3"/>
  <c r="A596" i="3"/>
  <c r="W595" i="3"/>
  <c r="V595" i="3"/>
  <c r="U595" i="3"/>
  <c r="T595" i="3"/>
  <c r="S595" i="3"/>
  <c r="O595" i="3"/>
  <c r="L595" i="3"/>
  <c r="A595" i="3"/>
  <c r="W594" i="3"/>
  <c r="V594" i="3"/>
  <c r="U594" i="3"/>
  <c r="T594" i="3"/>
  <c r="S594" i="3"/>
  <c r="O594" i="3"/>
  <c r="L594" i="3"/>
  <c r="A594" i="3"/>
  <c r="W593" i="3"/>
  <c r="V593" i="3"/>
  <c r="U593" i="3"/>
  <c r="T593" i="3"/>
  <c r="S593" i="3"/>
  <c r="O593" i="3"/>
  <c r="L593" i="3"/>
  <c r="A593" i="3"/>
  <c r="W592" i="3"/>
  <c r="V592" i="3"/>
  <c r="U592" i="3"/>
  <c r="T592" i="3"/>
  <c r="S592" i="3"/>
  <c r="O592" i="3"/>
  <c r="L592" i="3"/>
  <c r="A592" i="3"/>
  <c r="W591" i="3"/>
  <c r="V591" i="3"/>
  <c r="U591" i="3"/>
  <c r="T591" i="3"/>
  <c r="S591" i="3"/>
  <c r="O591" i="3"/>
  <c r="L591" i="3"/>
  <c r="A591" i="3"/>
  <c r="W590" i="3"/>
  <c r="V590" i="3"/>
  <c r="U590" i="3"/>
  <c r="T590" i="3"/>
  <c r="S590" i="3"/>
  <c r="O590" i="3"/>
  <c r="L590" i="3"/>
  <c r="A590" i="3"/>
  <c r="W589" i="3"/>
  <c r="V589" i="3"/>
  <c r="U589" i="3"/>
  <c r="T589" i="3"/>
  <c r="S589" i="3"/>
  <c r="O589" i="3"/>
  <c r="L589" i="3"/>
  <c r="A589" i="3"/>
  <c r="W588" i="3"/>
  <c r="V588" i="3"/>
  <c r="U588" i="3"/>
  <c r="T588" i="3"/>
  <c r="S588" i="3"/>
  <c r="O588" i="3"/>
  <c r="L588" i="3"/>
  <c r="A588" i="3"/>
  <c r="W587" i="3"/>
  <c r="V587" i="3"/>
  <c r="U587" i="3"/>
  <c r="T587" i="3"/>
  <c r="S587" i="3"/>
  <c r="O587" i="3"/>
  <c r="L587" i="3"/>
  <c r="A587" i="3"/>
  <c r="W586" i="3"/>
  <c r="V586" i="3"/>
  <c r="U586" i="3"/>
  <c r="T586" i="3"/>
  <c r="S586" i="3"/>
  <c r="O586" i="3"/>
  <c r="L586" i="3"/>
  <c r="A586" i="3"/>
  <c r="W585" i="3"/>
  <c r="V585" i="3"/>
  <c r="U585" i="3"/>
  <c r="T585" i="3"/>
  <c r="S585" i="3"/>
  <c r="O585" i="3"/>
  <c r="L585" i="3"/>
  <c r="A585" i="3"/>
  <c r="W584" i="3"/>
  <c r="V584" i="3"/>
  <c r="U584" i="3"/>
  <c r="T584" i="3"/>
  <c r="S584" i="3"/>
  <c r="O584" i="3"/>
  <c r="L584" i="3"/>
  <c r="A584" i="3"/>
  <c r="W583" i="3"/>
  <c r="V583" i="3"/>
  <c r="U583" i="3"/>
  <c r="T583" i="3"/>
  <c r="S583" i="3"/>
  <c r="O583" i="3"/>
  <c r="L583" i="3"/>
  <c r="A583" i="3"/>
  <c r="W582" i="3"/>
  <c r="V582" i="3"/>
  <c r="U582" i="3"/>
  <c r="T582" i="3"/>
  <c r="S582" i="3"/>
  <c r="O582" i="3"/>
  <c r="L582" i="3"/>
  <c r="A582" i="3"/>
  <c r="W581" i="3"/>
  <c r="V581" i="3"/>
  <c r="U581" i="3"/>
  <c r="T581" i="3"/>
  <c r="S581" i="3"/>
  <c r="O581" i="3"/>
  <c r="L581" i="3"/>
  <c r="A581" i="3"/>
  <c r="W580" i="3"/>
  <c r="V580" i="3"/>
  <c r="U580" i="3"/>
  <c r="T580" i="3"/>
  <c r="S580" i="3"/>
  <c r="O580" i="3"/>
  <c r="L580" i="3"/>
  <c r="A580" i="3"/>
  <c r="W579" i="3"/>
  <c r="V579" i="3"/>
  <c r="U579" i="3"/>
  <c r="T579" i="3"/>
  <c r="S579" i="3"/>
  <c r="O579" i="3"/>
  <c r="L579" i="3"/>
  <c r="A579" i="3"/>
  <c r="W578" i="3"/>
  <c r="V578" i="3"/>
  <c r="U578" i="3"/>
  <c r="T578" i="3"/>
  <c r="S578" i="3"/>
  <c r="O578" i="3"/>
  <c r="L578" i="3"/>
  <c r="A578" i="3"/>
  <c r="W577" i="3"/>
  <c r="V577" i="3"/>
  <c r="U577" i="3"/>
  <c r="T577" i="3"/>
  <c r="S577" i="3"/>
  <c r="O577" i="3"/>
  <c r="L577" i="3"/>
  <c r="A577" i="3"/>
  <c r="W576" i="3"/>
  <c r="V576" i="3"/>
  <c r="U576" i="3"/>
  <c r="T576" i="3"/>
  <c r="S576" i="3"/>
  <c r="O576" i="3"/>
  <c r="L576" i="3"/>
  <c r="A576" i="3"/>
  <c r="W575" i="3"/>
  <c r="V575" i="3"/>
  <c r="U575" i="3"/>
  <c r="T575" i="3"/>
  <c r="S575" i="3"/>
  <c r="O575" i="3"/>
  <c r="L575" i="3"/>
  <c r="A575" i="3"/>
  <c r="W574" i="3"/>
  <c r="V574" i="3"/>
  <c r="U574" i="3"/>
  <c r="T574" i="3"/>
  <c r="S574" i="3"/>
  <c r="O574" i="3"/>
  <c r="L574" i="3"/>
  <c r="A574" i="3"/>
  <c r="W573" i="3"/>
  <c r="V573" i="3"/>
  <c r="U573" i="3"/>
  <c r="T573" i="3"/>
  <c r="S573" i="3"/>
  <c r="O573" i="3"/>
  <c r="L573" i="3"/>
  <c r="A573" i="3"/>
  <c r="W572" i="3"/>
  <c r="V572" i="3"/>
  <c r="U572" i="3"/>
  <c r="T572" i="3"/>
  <c r="S572" i="3"/>
  <c r="O572" i="3"/>
  <c r="L572" i="3"/>
  <c r="A572" i="3"/>
  <c r="W571" i="3"/>
  <c r="V571" i="3"/>
  <c r="U571" i="3"/>
  <c r="T571" i="3"/>
  <c r="S571" i="3"/>
  <c r="O571" i="3"/>
  <c r="L571" i="3"/>
  <c r="A571" i="3"/>
  <c r="W570" i="3"/>
  <c r="V570" i="3"/>
  <c r="U570" i="3"/>
  <c r="T570" i="3"/>
  <c r="S570" i="3"/>
  <c r="O570" i="3"/>
  <c r="L570" i="3"/>
  <c r="A570" i="3"/>
  <c r="W569" i="3"/>
  <c r="V569" i="3"/>
  <c r="U569" i="3"/>
  <c r="T569" i="3"/>
  <c r="S569" i="3"/>
  <c r="O569" i="3"/>
  <c r="L569" i="3"/>
  <c r="A569" i="3"/>
  <c r="W568" i="3"/>
  <c r="V568" i="3"/>
  <c r="U568" i="3"/>
  <c r="T568" i="3"/>
  <c r="S568" i="3"/>
  <c r="O568" i="3"/>
  <c r="L568" i="3"/>
  <c r="A568" i="3"/>
  <c r="W567" i="3"/>
  <c r="V567" i="3"/>
  <c r="U567" i="3"/>
  <c r="T567" i="3"/>
  <c r="S567" i="3"/>
  <c r="O567" i="3"/>
  <c r="L567" i="3"/>
  <c r="A567" i="3"/>
  <c r="W566" i="3"/>
  <c r="V566" i="3"/>
  <c r="U566" i="3"/>
  <c r="T566" i="3"/>
  <c r="S566" i="3"/>
  <c r="O566" i="3"/>
  <c r="L566" i="3"/>
  <c r="A566" i="3"/>
  <c r="W565" i="3"/>
  <c r="V565" i="3"/>
  <c r="U565" i="3"/>
  <c r="T565" i="3"/>
  <c r="S565" i="3"/>
  <c r="O565" i="3"/>
  <c r="L565" i="3"/>
  <c r="A565" i="3"/>
  <c r="W564" i="3"/>
  <c r="V564" i="3"/>
  <c r="U564" i="3"/>
  <c r="T564" i="3"/>
  <c r="S564" i="3"/>
  <c r="O564" i="3"/>
  <c r="L564" i="3"/>
  <c r="A564" i="3"/>
  <c r="W563" i="3"/>
  <c r="V563" i="3"/>
  <c r="U563" i="3"/>
  <c r="T563" i="3"/>
  <c r="S563" i="3"/>
  <c r="O563" i="3"/>
  <c r="L563" i="3"/>
  <c r="A563" i="3"/>
  <c r="W562" i="3"/>
  <c r="V562" i="3"/>
  <c r="U562" i="3"/>
  <c r="T562" i="3"/>
  <c r="S562" i="3"/>
  <c r="O562" i="3"/>
  <c r="L562" i="3"/>
  <c r="A562" i="3"/>
  <c r="W561" i="3"/>
  <c r="V561" i="3"/>
  <c r="U561" i="3"/>
  <c r="T561" i="3"/>
  <c r="S561" i="3"/>
  <c r="O561" i="3"/>
  <c r="L561" i="3"/>
  <c r="A561" i="3"/>
  <c r="W560" i="3"/>
  <c r="V560" i="3"/>
  <c r="U560" i="3"/>
  <c r="T560" i="3"/>
  <c r="S560" i="3"/>
  <c r="O560" i="3"/>
  <c r="L560" i="3"/>
  <c r="A560" i="3"/>
  <c r="W559" i="3"/>
  <c r="V559" i="3"/>
  <c r="U559" i="3"/>
  <c r="T559" i="3"/>
  <c r="S559" i="3"/>
  <c r="O559" i="3"/>
  <c r="L559" i="3"/>
  <c r="A559" i="3"/>
  <c r="W558" i="3"/>
  <c r="V558" i="3"/>
  <c r="U558" i="3"/>
  <c r="T558" i="3"/>
  <c r="S558" i="3"/>
  <c r="O558" i="3"/>
  <c r="L558" i="3"/>
  <c r="A558" i="3"/>
  <c r="W557" i="3"/>
  <c r="V557" i="3"/>
  <c r="U557" i="3"/>
  <c r="T557" i="3"/>
  <c r="S557" i="3"/>
  <c r="O557" i="3"/>
  <c r="L557" i="3"/>
  <c r="A557" i="3"/>
  <c r="W556" i="3"/>
  <c r="V556" i="3"/>
  <c r="U556" i="3"/>
  <c r="T556" i="3"/>
  <c r="S556" i="3"/>
  <c r="O556" i="3"/>
  <c r="L556" i="3"/>
  <c r="A556" i="3"/>
  <c r="W555" i="3"/>
  <c r="V555" i="3"/>
  <c r="U555" i="3"/>
  <c r="T555" i="3"/>
  <c r="S555" i="3"/>
  <c r="O555" i="3"/>
  <c r="L555" i="3"/>
  <c r="A555" i="3"/>
  <c r="W554" i="3"/>
  <c r="V554" i="3"/>
  <c r="U554" i="3"/>
  <c r="T554" i="3"/>
  <c r="S554" i="3"/>
  <c r="O554" i="3"/>
  <c r="L554" i="3"/>
  <c r="A554" i="3"/>
  <c r="W553" i="3"/>
  <c r="V553" i="3"/>
  <c r="U553" i="3"/>
  <c r="T553" i="3"/>
  <c r="S553" i="3"/>
  <c r="O553" i="3"/>
  <c r="L553" i="3"/>
  <c r="A553" i="3"/>
  <c r="W552" i="3"/>
  <c r="V552" i="3"/>
  <c r="U552" i="3"/>
  <c r="T552" i="3"/>
  <c r="S552" i="3"/>
  <c r="O552" i="3"/>
  <c r="L552" i="3"/>
  <c r="A552" i="3"/>
  <c r="W551" i="3"/>
  <c r="V551" i="3"/>
  <c r="U551" i="3"/>
  <c r="T551" i="3"/>
  <c r="S551" i="3"/>
  <c r="O551" i="3"/>
  <c r="L551" i="3"/>
  <c r="A551" i="3"/>
  <c r="W550" i="3"/>
  <c r="V550" i="3"/>
  <c r="U550" i="3"/>
  <c r="T550" i="3"/>
  <c r="S550" i="3"/>
  <c r="O550" i="3"/>
  <c r="L550" i="3"/>
  <c r="A550" i="3"/>
  <c r="W549" i="3"/>
  <c r="V549" i="3"/>
  <c r="U549" i="3"/>
  <c r="T549" i="3"/>
  <c r="S549" i="3"/>
  <c r="O549" i="3"/>
  <c r="L549" i="3"/>
  <c r="A549" i="3"/>
  <c r="W548" i="3"/>
  <c r="V548" i="3"/>
  <c r="U548" i="3"/>
  <c r="T548" i="3"/>
  <c r="S548" i="3"/>
  <c r="O548" i="3"/>
  <c r="L548" i="3"/>
  <c r="A548" i="3"/>
  <c r="W547" i="3"/>
  <c r="V547" i="3"/>
  <c r="U547" i="3"/>
  <c r="T547" i="3"/>
  <c r="S547" i="3"/>
  <c r="O547" i="3"/>
  <c r="L547" i="3"/>
  <c r="A547" i="3"/>
  <c r="W546" i="3"/>
  <c r="V546" i="3"/>
  <c r="U546" i="3"/>
  <c r="T546" i="3"/>
  <c r="S546" i="3"/>
  <c r="O546" i="3"/>
  <c r="L546" i="3"/>
  <c r="A546" i="3"/>
  <c r="W545" i="3"/>
  <c r="V545" i="3"/>
  <c r="U545" i="3"/>
  <c r="T545" i="3"/>
  <c r="S545" i="3"/>
  <c r="O545" i="3"/>
  <c r="L545" i="3"/>
  <c r="A545" i="3"/>
  <c r="W544" i="3"/>
  <c r="V544" i="3"/>
  <c r="U544" i="3"/>
  <c r="T544" i="3"/>
  <c r="S544" i="3"/>
  <c r="O544" i="3"/>
  <c r="L544" i="3"/>
  <c r="A544" i="3"/>
  <c r="W543" i="3"/>
  <c r="V543" i="3"/>
  <c r="U543" i="3"/>
  <c r="T543" i="3"/>
  <c r="S543" i="3"/>
  <c r="O543" i="3"/>
  <c r="L543" i="3"/>
  <c r="A543" i="3"/>
  <c r="W542" i="3"/>
  <c r="V542" i="3"/>
  <c r="U542" i="3"/>
  <c r="T542" i="3"/>
  <c r="S542" i="3"/>
  <c r="O542" i="3"/>
  <c r="L542" i="3"/>
  <c r="A542" i="3"/>
  <c r="W541" i="3"/>
  <c r="V541" i="3"/>
  <c r="U541" i="3"/>
  <c r="T541" i="3"/>
  <c r="S541" i="3"/>
  <c r="O541" i="3"/>
  <c r="L541" i="3"/>
  <c r="A541" i="3"/>
  <c r="W540" i="3"/>
  <c r="V540" i="3"/>
  <c r="U540" i="3"/>
  <c r="T540" i="3"/>
  <c r="S540" i="3"/>
  <c r="O540" i="3"/>
  <c r="L540" i="3"/>
  <c r="A540" i="3"/>
  <c r="W539" i="3"/>
  <c r="V539" i="3"/>
  <c r="U539" i="3"/>
  <c r="T539" i="3"/>
  <c r="S539" i="3"/>
  <c r="O539" i="3"/>
  <c r="L539" i="3"/>
  <c r="A539" i="3"/>
  <c r="W538" i="3"/>
  <c r="V538" i="3"/>
  <c r="U538" i="3"/>
  <c r="T538" i="3"/>
  <c r="S538" i="3"/>
  <c r="O538" i="3"/>
  <c r="L538" i="3"/>
  <c r="A538" i="3"/>
  <c r="W537" i="3"/>
  <c r="V537" i="3"/>
  <c r="U537" i="3"/>
  <c r="T537" i="3"/>
  <c r="S537" i="3"/>
  <c r="O537" i="3"/>
  <c r="L537" i="3"/>
  <c r="A537" i="3"/>
  <c r="W536" i="3"/>
  <c r="V536" i="3"/>
  <c r="U536" i="3"/>
  <c r="T536" i="3"/>
  <c r="S536" i="3"/>
  <c r="O536" i="3"/>
  <c r="L536" i="3"/>
  <c r="A536" i="3"/>
  <c r="W535" i="3"/>
  <c r="V535" i="3"/>
  <c r="U535" i="3"/>
  <c r="T535" i="3"/>
  <c r="S535" i="3"/>
  <c r="O535" i="3"/>
  <c r="L535" i="3"/>
  <c r="A535" i="3"/>
  <c r="W534" i="3"/>
  <c r="V534" i="3"/>
  <c r="U534" i="3"/>
  <c r="T534" i="3"/>
  <c r="S534" i="3"/>
  <c r="O534" i="3"/>
  <c r="L534" i="3"/>
  <c r="A534" i="3"/>
  <c r="W533" i="3"/>
  <c r="V533" i="3"/>
  <c r="U533" i="3"/>
  <c r="T533" i="3"/>
  <c r="S533" i="3"/>
  <c r="O533" i="3"/>
  <c r="L533" i="3"/>
  <c r="A533" i="3"/>
  <c r="W532" i="3"/>
  <c r="V532" i="3"/>
  <c r="U532" i="3"/>
  <c r="T532" i="3"/>
  <c r="S532" i="3"/>
  <c r="O532" i="3"/>
  <c r="L532" i="3"/>
  <c r="A532" i="3"/>
  <c r="W531" i="3"/>
  <c r="V531" i="3"/>
  <c r="U531" i="3"/>
  <c r="T531" i="3"/>
  <c r="S531" i="3"/>
  <c r="O531" i="3"/>
  <c r="L531" i="3"/>
  <c r="A531" i="3"/>
  <c r="W530" i="3"/>
  <c r="V530" i="3"/>
  <c r="U530" i="3"/>
  <c r="T530" i="3"/>
  <c r="S530" i="3"/>
  <c r="O530" i="3"/>
  <c r="L530" i="3"/>
  <c r="A530" i="3"/>
  <c r="W529" i="3"/>
  <c r="V529" i="3"/>
  <c r="U529" i="3"/>
  <c r="T529" i="3"/>
  <c r="S529" i="3"/>
  <c r="O529" i="3"/>
  <c r="L529" i="3"/>
  <c r="A529" i="3"/>
  <c r="W528" i="3"/>
  <c r="V528" i="3"/>
  <c r="U528" i="3"/>
  <c r="T528" i="3"/>
  <c r="S528" i="3"/>
  <c r="O528" i="3"/>
  <c r="L528" i="3"/>
  <c r="A528" i="3"/>
  <c r="W527" i="3"/>
  <c r="V527" i="3"/>
  <c r="U527" i="3"/>
  <c r="T527" i="3"/>
  <c r="S527" i="3"/>
  <c r="O527" i="3"/>
  <c r="L527" i="3"/>
  <c r="A527" i="3"/>
  <c r="W526" i="3"/>
  <c r="V526" i="3"/>
  <c r="U526" i="3"/>
  <c r="T526" i="3"/>
  <c r="S526" i="3"/>
  <c r="O526" i="3"/>
  <c r="L526" i="3"/>
  <c r="A526" i="3"/>
  <c r="W525" i="3"/>
  <c r="V525" i="3"/>
  <c r="U525" i="3"/>
  <c r="T525" i="3"/>
  <c r="S525" i="3"/>
  <c r="O525" i="3"/>
  <c r="L525" i="3"/>
  <c r="A525" i="3"/>
  <c r="W524" i="3"/>
  <c r="V524" i="3"/>
  <c r="U524" i="3"/>
  <c r="T524" i="3"/>
  <c r="S524" i="3"/>
  <c r="O524" i="3"/>
  <c r="L524" i="3"/>
  <c r="A524" i="3"/>
  <c r="W523" i="3"/>
  <c r="V523" i="3"/>
  <c r="U523" i="3"/>
  <c r="T523" i="3"/>
  <c r="S523" i="3"/>
  <c r="O523" i="3"/>
  <c r="L523" i="3"/>
  <c r="A523" i="3"/>
  <c r="W522" i="3"/>
  <c r="V522" i="3"/>
  <c r="U522" i="3"/>
  <c r="T522" i="3"/>
  <c r="S522" i="3"/>
  <c r="O522" i="3"/>
  <c r="L522" i="3"/>
  <c r="A522" i="3"/>
  <c r="W521" i="3"/>
  <c r="V521" i="3"/>
  <c r="U521" i="3"/>
  <c r="T521" i="3"/>
  <c r="S521" i="3"/>
  <c r="O521" i="3"/>
  <c r="L521" i="3"/>
  <c r="A521" i="3"/>
  <c r="W520" i="3"/>
  <c r="V520" i="3"/>
  <c r="U520" i="3"/>
  <c r="T520" i="3"/>
  <c r="S520" i="3"/>
  <c r="O520" i="3"/>
  <c r="L520" i="3"/>
  <c r="A520" i="3"/>
  <c r="W519" i="3"/>
  <c r="V519" i="3"/>
  <c r="U519" i="3"/>
  <c r="T519" i="3"/>
  <c r="S519" i="3"/>
  <c r="O519" i="3"/>
  <c r="L519" i="3"/>
  <c r="A519" i="3"/>
  <c r="W518" i="3"/>
  <c r="V518" i="3"/>
  <c r="U518" i="3"/>
  <c r="T518" i="3"/>
  <c r="S518" i="3"/>
  <c r="O518" i="3"/>
  <c r="L518" i="3"/>
  <c r="A518" i="3"/>
  <c r="W517" i="3"/>
  <c r="V517" i="3"/>
  <c r="U517" i="3"/>
  <c r="T517" i="3"/>
  <c r="S517" i="3"/>
  <c r="O517" i="3"/>
  <c r="L517" i="3"/>
  <c r="A517" i="3"/>
  <c r="W516" i="3"/>
  <c r="V516" i="3"/>
  <c r="U516" i="3"/>
  <c r="T516" i="3"/>
  <c r="S516" i="3"/>
  <c r="O516" i="3"/>
  <c r="L516" i="3"/>
  <c r="A516" i="3"/>
  <c r="W515" i="3"/>
  <c r="V515" i="3"/>
  <c r="U515" i="3"/>
  <c r="T515" i="3"/>
  <c r="S515" i="3"/>
  <c r="O515" i="3"/>
  <c r="L515" i="3"/>
  <c r="A515" i="3"/>
  <c r="W514" i="3"/>
  <c r="V514" i="3"/>
  <c r="U514" i="3"/>
  <c r="T514" i="3"/>
  <c r="S514" i="3"/>
  <c r="O514" i="3"/>
  <c r="L514" i="3"/>
  <c r="A514" i="3"/>
  <c r="W513" i="3"/>
  <c r="V513" i="3"/>
  <c r="U513" i="3"/>
  <c r="T513" i="3"/>
  <c r="S513" i="3"/>
  <c r="O513" i="3"/>
  <c r="L513" i="3"/>
  <c r="A513" i="3"/>
  <c r="W512" i="3"/>
  <c r="V512" i="3"/>
  <c r="U512" i="3"/>
  <c r="T512" i="3"/>
  <c r="S512" i="3"/>
  <c r="O512" i="3"/>
  <c r="L512" i="3"/>
  <c r="A512" i="3"/>
  <c r="W511" i="3"/>
  <c r="V511" i="3"/>
  <c r="U511" i="3"/>
  <c r="T511" i="3"/>
  <c r="S511" i="3"/>
  <c r="O511" i="3"/>
  <c r="L511" i="3"/>
  <c r="A511" i="3"/>
  <c r="W510" i="3"/>
  <c r="V510" i="3"/>
  <c r="U510" i="3"/>
  <c r="T510" i="3"/>
  <c r="S510" i="3"/>
  <c r="O510" i="3"/>
  <c r="L510" i="3"/>
  <c r="A510" i="3"/>
  <c r="W509" i="3"/>
  <c r="V509" i="3"/>
  <c r="U509" i="3"/>
  <c r="T509" i="3"/>
  <c r="S509" i="3"/>
  <c r="O509" i="3"/>
  <c r="L509" i="3"/>
  <c r="A509" i="3"/>
  <c r="W508" i="3"/>
  <c r="V508" i="3"/>
  <c r="U508" i="3"/>
  <c r="T508" i="3"/>
  <c r="S508" i="3"/>
  <c r="O508" i="3"/>
  <c r="L508" i="3"/>
  <c r="A508" i="3"/>
  <c r="W507" i="3"/>
  <c r="V507" i="3"/>
  <c r="U507" i="3"/>
  <c r="T507" i="3"/>
  <c r="S507" i="3"/>
  <c r="O507" i="3"/>
  <c r="L507" i="3"/>
  <c r="A507" i="3"/>
  <c r="W506" i="3"/>
  <c r="V506" i="3"/>
  <c r="U506" i="3"/>
  <c r="T506" i="3"/>
  <c r="S506" i="3"/>
  <c r="O506" i="3"/>
  <c r="L506" i="3"/>
  <c r="A506" i="3"/>
  <c r="W505" i="3"/>
  <c r="V505" i="3"/>
  <c r="U505" i="3"/>
  <c r="T505" i="3"/>
  <c r="S505" i="3"/>
  <c r="O505" i="3"/>
  <c r="L505" i="3"/>
  <c r="A505" i="3"/>
  <c r="W504" i="3"/>
  <c r="V504" i="3"/>
  <c r="U504" i="3"/>
  <c r="T504" i="3"/>
  <c r="S504" i="3"/>
  <c r="O504" i="3"/>
  <c r="L504" i="3"/>
  <c r="A504" i="3"/>
  <c r="W503" i="3"/>
  <c r="V503" i="3"/>
  <c r="U503" i="3"/>
  <c r="T503" i="3"/>
  <c r="S503" i="3"/>
  <c r="O503" i="3"/>
  <c r="L503" i="3"/>
  <c r="A503" i="3"/>
  <c r="W502" i="3"/>
  <c r="V502" i="3"/>
  <c r="U502" i="3"/>
  <c r="T502" i="3"/>
  <c r="S502" i="3"/>
  <c r="O502" i="3"/>
  <c r="L502" i="3"/>
  <c r="A502" i="3"/>
  <c r="W501" i="3"/>
  <c r="V501" i="3"/>
  <c r="U501" i="3"/>
  <c r="T501" i="3"/>
  <c r="S501" i="3"/>
  <c r="O501" i="3"/>
  <c r="L501" i="3"/>
  <c r="A501" i="3"/>
  <c r="W500" i="3"/>
  <c r="V500" i="3"/>
  <c r="U500" i="3"/>
  <c r="T500" i="3"/>
  <c r="S500" i="3"/>
  <c r="O500" i="3"/>
  <c r="L500" i="3"/>
  <c r="A500" i="3"/>
  <c r="W499" i="3"/>
  <c r="V499" i="3"/>
  <c r="U499" i="3"/>
  <c r="T499" i="3"/>
  <c r="S499" i="3"/>
  <c r="O499" i="3"/>
  <c r="L499" i="3"/>
  <c r="A499" i="3"/>
  <c r="W498" i="3"/>
  <c r="V498" i="3"/>
  <c r="U498" i="3"/>
  <c r="T498" i="3"/>
  <c r="S498" i="3"/>
  <c r="O498" i="3"/>
  <c r="L498" i="3"/>
  <c r="A498" i="3"/>
  <c r="W497" i="3"/>
  <c r="V497" i="3"/>
  <c r="U497" i="3"/>
  <c r="T497" i="3"/>
  <c r="S497" i="3"/>
  <c r="O497" i="3"/>
  <c r="L497" i="3"/>
  <c r="A497" i="3"/>
  <c r="W496" i="3"/>
  <c r="V496" i="3"/>
  <c r="U496" i="3"/>
  <c r="T496" i="3"/>
  <c r="S496" i="3"/>
  <c r="O496" i="3"/>
  <c r="L496" i="3"/>
  <c r="A496" i="3"/>
  <c r="W495" i="3"/>
  <c r="V495" i="3"/>
  <c r="U495" i="3"/>
  <c r="T495" i="3"/>
  <c r="S495" i="3"/>
  <c r="O495" i="3"/>
  <c r="L495" i="3"/>
  <c r="A495" i="3"/>
  <c r="W494" i="3"/>
  <c r="V494" i="3"/>
  <c r="U494" i="3"/>
  <c r="T494" i="3"/>
  <c r="S494" i="3"/>
  <c r="O494" i="3"/>
  <c r="L494" i="3"/>
  <c r="A494" i="3"/>
  <c r="W493" i="3"/>
  <c r="V493" i="3"/>
  <c r="U493" i="3"/>
  <c r="T493" i="3"/>
  <c r="S493" i="3"/>
  <c r="O493" i="3"/>
  <c r="L493" i="3"/>
  <c r="A493" i="3"/>
  <c r="W492" i="3"/>
  <c r="V492" i="3"/>
  <c r="U492" i="3"/>
  <c r="T492" i="3"/>
  <c r="S492" i="3"/>
  <c r="O492" i="3"/>
  <c r="L492" i="3"/>
  <c r="A492" i="3"/>
  <c r="W491" i="3"/>
  <c r="V491" i="3"/>
  <c r="U491" i="3"/>
  <c r="T491" i="3"/>
  <c r="S491" i="3"/>
  <c r="O491" i="3"/>
  <c r="L491" i="3"/>
  <c r="A491" i="3"/>
  <c r="W490" i="3"/>
  <c r="V490" i="3"/>
  <c r="U490" i="3"/>
  <c r="T490" i="3"/>
  <c r="S490" i="3"/>
  <c r="O490" i="3"/>
  <c r="L490" i="3"/>
  <c r="A490" i="3"/>
  <c r="W489" i="3"/>
  <c r="V489" i="3"/>
  <c r="U489" i="3"/>
  <c r="T489" i="3"/>
  <c r="S489" i="3"/>
  <c r="O489" i="3"/>
  <c r="L489" i="3"/>
  <c r="A489" i="3"/>
  <c r="W488" i="3"/>
  <c r="V488" i="3"/>
  <c r="U488" i="3"/>
  <c r="T488" i="3"/>
  <c r="S488" i="3"/>
  <c r="O488" i="3"/>
  <c r="L488" i="3"/>
  <c r="A488" i="3"/>
  <c r="W487" i="3"/>
  <c r="V487" i="3"/>
  <c r="U487" i="3"/>
  <c r="T487" i="3"/>
  <c r="S487" i="3"/>
  <c r="O487" i="3"/>
  <c r="L487" i="3"/>
  <c r="A487" i="3"/>
  <c r="W486" i="3"/>
  <c r="V486" i="3"/>
  <c r="U486" i="3"/>
  <c r="T486" i="3"/>
  <c r="S486" i="3"/>
  <c r="O486" i="3"/>
  <c r="L486" i="3"/>
  <c r="A486" i="3"/>
  <c r="W485" i="3"/>
  <c r="V485" i="3"/>
  <c r="U485" i="3"/>
  <c r="T485" i="3"/>
  <c r="S485" i="3"/>
  <c r="O485" i="3"/>
  <c r="L485" i="3"/>
  <c r="A485" i="3"/>
  <c r="W484" i="3"/>
  <c r="V484" i="3"/>
  <c r="U484" i="3"/>
  <c r="T484" i="3"/>
  <c r="S484" i="3"/>
  <c r="O484" i="3"/>
  <c r="L484" i="3"/>
  <c r="A484" i="3"/>
  <c r="W483" i="3"/>
  <c r="V483" i="3"/>
  <c r="U483" i="3"/>
  <c r="T483" i="3"/>
  <c r="S483" i="3"/>
  <c r="O483" i="3"/>
  <c r="L483" i="3"/>
  <c r="A483" i="3"/>
  <c r="W482" i="3"/>
  <c r="V482" i="3"/>
  <c r="U482" i="3"/>
  <c r="T482" i="3"/>
  <c r="S482" i="3"/>
  <c r="O482" i="3"/>
  <c r="L482" i="3"/>
  <c r="A482" i="3"/>
  <c r="W481" i="3"/>
  <c r="V481" i="3"/>
  <c r="U481" i="3"/>
  <c r="T481" i="3"/>
  <c r="S481" i="3"/>
  <c r="O481" i="3"/>
  <c r="L481" i="3"/>
  <c r="A481" i="3"/>
  <c r="W480" i="3"/>
  <c r="V480" i="3"/>
  <c r="U480" i="3"/>
  <c r="T480" i="3"/>
  <c r="S480" i="3"/>
  <c r="O480" i="3"/>
  <c r="L480" i="3"/>
  <c r="A480" i="3"/>
  <c r="W479" i="3"/>
  <c r="V479" i="3"/>
  <c r="U479" i="3"/>
  <c r="T479" i="3"/>
  <c r="S479" i="3"/>
  <c r="O479" i="3"/>
  <c r="L479" i="3"/>
  <c r="A479" i="3"/>
  <c r="W478" i="3"/>
  <c r="V478" i="3"/>
  <c r="U478" i="3"/>
  <c r="T478" i="3"/>
  <c r="S478" i="3"/>
  <c r="O478" i="3"/>
  <c r="L478" i="3"/>
  <c r="A478" i="3"/>
  <c r="W477" i="3"/>
  <c r="V477" i="3"/>
  <c r="U477" i="3"/>
  <c r="T477" i="3"/>
  <c r="S477" i="3"/>
  <c r="O477" i="3"/>
  <c r="L477" i="3"/>
  <c r="A477" i="3"/>
  <c r="W476" i="3"/>
  <c r="V476" i="3"/>
  <c r="U476" i="3"/>
  <c r="T476" i="3"/>
  <c r="S476" i="3"/>
  <c r="O476" i="3"/>
  <c r="L476" i="3"/>
  <c r="A476" i="3"/>
  <c r="W475" i="3"/>
  <c r="V475" i="3"/>
  <c r="U475" i="3"/>
  <c r="T475" i="3"/>
  <c r="S475" i="3"/>
  <c r="O475" i="3"/>
  <c r="L475" i="3"/>
  <c r="A475" i="3"/>
  <c r="W474" i="3"/>
  <c r="V474" i="3"/>
  <c r="U474" i="3"/>
  <c r="T474" i="3"/>
  <c r="S474" i="3"/>
  <c r="O474" i="3"/>
  <c r="L474" i="3"/>
  <c r="A474" i="3"/>
  <c r="W473" i="3"/>
  <c r="V473" i="3"/>
  <c r="U473" i="3"/>
  <c r="T473" i="3"/>
  <c r="S473" i="3"/>
  <c r="O473" i="3"/>
  <c r="L473" i="3"/>
  <c r="A473" i="3"/>
  <c r="W472" i="3"/>
  <c r="V472" i="3"/>
  <c r="U472" i="3"/>
  <c r="T472" i="3"/>
  <c r="S472" i="3"/>
  <c r="O472" i="3"/>
  <c r="L472" i="3"/>
  <c r="A472" i="3"/>
  <c r="W471" i="3"/>
  <c r="V471" i="3"/>
  <c r="U471" i="3"/>
  <c r="T471" i="3"/>
  <c r="S471" i="3"/>
  <c r="O471" i="3"/>
  <c r="L471" i="3"/>
  <c r="A471" i="3"/>
  <c r="W470" i="3"/>
  <c r="V470" i="3"/>
  <c r="U470" i="3"/>
  <c r="T470" i="3"/>
  <c r="S470" i="3"/>
  <c r="O470" i="3"/>
  <c r="L470" i="3"/>
  <c r="A470" i="3"/>
  <c r="W469" i="3"/>
  <c r="V469" i="3"/>
  <c r="U469" i="3"/>
  <c r="T469" i="3"/>
  <c r="S469" i="3"/>
  <c r="O469" i="3"/>
  <c r="L469" i="3"/>
  <c r="A469" i="3"/>
  <c r="W468" i="3"/>
  <c r="V468" i="3"/>
  <c r="U468" i="3"/>
  <c r="T468" i="3"/>
  <c r="S468" i="3"/>
  <c r="O468" i="3"/>
  <c r="L468" i="3"/>
  <c r="A468" i="3"/>
  <c r="W467" i="3"/>
  <c r="V467" i="3"/>
  <c r="U467" i="3"/>
  <c r="T467" i="3"/>
  <c r="S467" i="3"/>
  <c r="O467" i="3"/>
  <c r="L467" i="3"/>
  <c r="A467" i="3"/>
  <c r="W466" i="3"/>
  <c r="V466" i="3"/>
  <c r="U466" i="3"/>
  <c r="T466" i="3"/>
  <c r="S466" i="3"/>
  <c r="O466" i="3"/>
  <c r="L466" i="3"/>
  <c r="A466" i="3"/>
  <c r="W465" i="3"/>
  <c r="V465" i="3"/>
  <c r="U465" i="3"/>
  <c r="T465" i="3"/>
  <c r="S465" i="3"/>
  <c r="O465" i="3"/>
  <c r="L465" i="3"/>
  <c r="A465" i="3"/>
  <c r="W464" i="3"/>
  <c r="V464" i="3"/>
  <c r="U464" i="3"/>
  <c r="T464" i="3"/>
  <c r="S464" i="3"/>
  <c r="O464" i="3"/>
  <c r="L464" i="3"/>
  <c r="A464" i="3"/>
  <c r="W463" i="3"/>
  <c r="V463" i="3"/>
  <c r="U463" i="3"/>
  <c r="T463" i="3"/>
  <c r="S463" i="3"/>
  <c r="O463" i="3"/>
  <c r="L463" i="3"/>
  <c r="A463" i="3"/>
  <c r="W462" i="3"/>
  <c r="V462" i="3"/>
  <c r="U462" i="3"/>
  <c r="T462" i="3"/>
  <c r="S462" i="3"/>
  <c r="O462" i="3"/>
  <c r="L462" i="3"/>
  <c r="A462" i="3"/>
  <c r="W461" i="3"/>
  <c r="V461" i="3"/>
  <c r="U461" i="3"/>
  <c r="T461" i="3"/>
  <c r="S461" i="3"/>
  <c r="O461" i="3"/>
  <c r="L461" i="3"/>
  <c r="A461" i="3"/>
  <c r="W460" i="3"/>
  <c r="V460" i="3"/>
  <c r="U460" i="3"/>
  <c r="T460" i="3"/>
  <c r="S460" i="3"/>
  <c r="O460" i="3"/>
  <c r="L460" i="3"/>
  <c r="A460" i="3"/>
  <c r="W459" i="3"/>
  <c r="V459" i="3"/>
  <c r="U459" i="3"/>
  <c r="T459" i="3"/>
  <c r="S459" i="3"/>
  <c r="O459" i="3"/>
  <c r="L459" i="3"/>
  <c r="A459" i="3"/>
  <c r="W458" i="3"/>
  <c r="V458" i="3"/>
  <c r="U458" i="3"/>
  <c r="T458" i="3"/>
  <c r="S458" i="3"/>
  <c r="O458" i="3"/>
  <c r="L458" i="3"/>
  <c r="A458" i="3"/>
  <c r="W457" i="3"/>
  <c r="V457" i="3"/>
  <c r="U457" i="3"/>
  <c r="T457" i="3"/>
  <c r="S457" i="3"/>
  <c r="O457" i="3"/>
  <c r="L457" i="3"/>
  <c r="A457" i="3"/>
  <c r="W456" i="3"/>
  <c r="V456" i="3"/>
  <c r="U456" i="3"/>
  <c r="T456" i="3"/>
  <c r="S456" i="3"/>
  <c r="O456" i="3"/>
  <c r="L456" i="3"/>
  <c r="A456" i="3"/>
  <c r="W455" i="3"/>
  <c r="V455" i="3"/>
  <c r="U455" i="3"/>
  <c r="T455" i="3"/>
  <c r="S455" i="3"/>
  <c r="O455" i="3"/>
  <c r="L455" i="3"/>
  <c r="A455" i="3"/>
  <c r="W454" i="3"/>
  <c r="V454" i="3"/>
  <c r="U454" i="3"/>
  <c r="T454" i="3"/>
  <c r="S454" i="3"/>
  <c r="O454" i="3"/>
  <c r="L454" i="3"/>
  <c r="A454" i="3"/>
  <c r="W453" i="3"/>
  <c r="V453" i="3"/>
  <c r="U453" i="3"/>
  <c r="T453" i="3"/>
  <c r="S453" i="3"/>
  <c r="O453" i="3"/>
  <c r="L453" i="3"/>
  <c r="A453" i="3"/>
  <c r="W452" i="3"/>
  <c r="V452" i="3"/>
  <c r="U452" i="3"/>
  <c r="T452" i="3"/>
  <c r="S452" i="3"/>
  <c r="O452" i="3"/>
  <c r="L452" i="3"/>
  <c r="A452" i="3"/>
  <c r="W451" i="3"/>
  <c r="V451" i="3"/>
  <c r="U451" i="3"/>
  <c r="T451" i="3"/>
  <c r="S451" i="3"/>
  <c r="O451" i="3"/>
  <c r="L451" i="3"/>
  <c r="A451" i="3"/>
  <c r="W450" i="3"/>
  <c r="V450" i="3"/>
  <c r="U450" i="3"/>
  <c r="T450" i="3"/>
  <c r="S450" i="3"/>
  <c r="O450" i="3"/>
  <c r="L450" i="3"/>
  <c r="A450" i="3"/>
  <c r="W449" i="3"/>
  <c r="V449" i="3"/>
  <c r="U449" i="3"/>
  <c r="T449" i="3"/>
  <c r="S449" i="3"/>
  <c r="O449" i="3"/>
  <c r="L449" i="3"/>
  <c r="A449" i="3"/>
  <c r="W448" i="3"/>
  <c r="V448" i="3"/>
  <c r="U448" i="3"/>
  <c r="T448" i="3"/>
  <c r="S448" i="3"/>
  <c r="O448" i="3"/>
  <c r="L448" i="3"/>
  <c r="A448" i="3"/>
  <c r="W447" i="3"/>
  <c r="V447" i="3"/>
  <c r="U447" i="3"/>
  <c r="T447" i="3"/>
  <c r="S447" i="3"/>
  <c r="O447" i="3"/>
  <c r="L447" i="3"/>
  <c r="A447" i="3"/>
  <c r="W446" i="3"/>
  <c r="V446" i="3"/>
  <c r="U446" i="3"/>
  <c r="T446" i="3"/>
  <c r="S446" i="3"/>
  <c r="O446" i="3"/>
  <c r="L446" i="3"/>
  <c r="A446" i="3"/>
  <c r="W445" i="3"/>
  <c r="V445" i="3"/>
  <c r="U445" i="3"/>
  <c r="T445" i="3"/>
  <c r="S445" i="3"/>
  <c r="O445" i="3"/>
  <c r="L445" i="3"/>
  <c r="A445" i="3"/>
  <c r="W444" i="3"/>
  <c r="V444" i="3"/>
  <c r="U444" i="3"/>
  <c r="T444" i="3"/>
  <c r="S444" i="3"/>
  <c r="O444" i="3"/>
  <c r="L444" i="3"/>
  <c r="A444" i="3"/>
  <c r="W443" i="3"/>
  <c r="V443" i="3"/>
  <c r="U443" i="3"/>
  <c r="T443" i="3"/>
  <c r="S443" i="3"/>
  <c r="O443" i="3"/>
  <c r="L443" i="3"/>
  <c r="A443" i="3"/>
  <c r="W442" i="3"/>
  <c r="V442" i="3"/>
  <c r="U442" i="3"/>
  <c r="T442" i="3"/>
  <c r="S442" i="3"/>
  <c r="O442" i="3"/>
  <c r="L442" i="3"/>
  <c r="A442" i="3"/>
  <c r="W441" i="3"/>
  <c r="V441" i="3"/>
  <c r="U441" i="3"/>
  <c r="T441" i="3"/>
  <c r="S441" i="3"/>
  <c r="O441" i="3"/>
  <c r="L441" i="3"/>
  <c r="A441" i="3"/>
  <c r="W440" i="3"/>
  <c r="V440" i="3"/>
  <c r="U440" i="3"/>
  <c r="T440" i="3"/>
  <c r="S440" i="3"/>
  <c r="O440" i="3"/>
  <c r="L440" i="3"/>
  <c r="A440" i="3"/>
  <c r="W439" i="3"/>
  <c r="V439" i="3"/>
  <c r="U439" i="3"/>
  <c r="T439" i="3"/>
  <c r="S439" i="3"/>
  <c r="O439" i="3"/>
  <c r="L439" i="3"/>
  <c r="A439" i="3"/>
  <c r="W438" i="3"/>
  <c r="V438" i="3"/>
  <c r="U438" i="3"/>
  <c r="T438" i="3"/>
  <c r="S438" i="3"/>
  <c r="O438" i="3"/>
  <c r="L438" i="3"/>
  <c r="A438" i="3"/>
  <c r="W437" i="3"/>
  <c r="V437" i="3"/>
  <c r="U437" i="3"/>
  <c r="T437" i="3"/>
  <c r="S437" i="3"/>
  <c r="O437" i="3"/>
  <c r="L437" i="3"/>
  <c r="A437" i="3"/>
  <c r="W436" i="3"/>
  <c r="V436" i="3"/>
  <c r="U436" i="3"/>
  <c r="T436" i="3"/>
  <c r="S436" i="3"/>
  <c r="O436" i="3"/>
  <c r="L436" i="3"/>
  <c r="A436" i="3"/>
  <c r="W435" i="3"/>
  <c r="V435" i="3"/>
  <c r="U435" i="3"/>
  <c r="T435" i="3"/>
  <c r="S435" i="3"/>
  <c r="O435" i="3"/>
  <c r="L435" i="3"/>
  <c r="A435" i="3"/>
  <c r="W434" i="3"/>
  <c r="V434" i="3"/>
  <c r="U434" i="3"/>
  <c r="T434" i="3"/>
  <c r="S434" i="3"/>
  <c r="O434" i="3"/>
  <c r="L434" i="3"/>
  <c r="A434" i="3"/>
  <c r="W433" i="3"/>
  <c r="V433" i="3"/>
  <c r="U433" i="3"/>
  <c r="T433" i="3"/>
  <c r="S433" i="3"/>
  <c r="O433" i="3"/>
  <c r="L433" i="3"/>
  <c r="A433" i="3"/>
  <c r="W432" i="3"/>
  <c r="V432" i="3"/>
  <c r="U432" i="3"/>
  <c r="T432" i="3"/>
  <c r="S432" i="3"/>
  <c r="O432" i="3"/>
  <c r="L432" i="3"/>
  <c r="A432" i="3"/>
  <c r="W431" i="3"/>
  <c r="V431" i="3"/>
  <c r="U431" i="3"/>
  <c r="T431" i="3"/>
  <c r="S431" i="3"/>
  <c r="O431" i="3"/>
  <c r="L431" i="3"/>
  <c r="A431" i="3"/>
  <c r="W430" i="3"/>
  <c r="V430" i="3"/>
  <c r="U430" i="3"/>
  <c r="T430" i="3"/>
  <c r="S430" i="3"/>
  <c r="O430" i="3"/>
  <c r="L430" i="3"/>
  <c r="A430" i="3"/>
  <c r="W429" i="3"/>
  <c r="V429" i="3"/>
  <c r="U429" i="3"/>
  <c r="T429" i="3"/>
  <c r="S429" i="3"/>
  <c r="O429" i="3"/>
  <c r="L429" i="3"/>
  <c r="A429" i="3"/>
  <c r="W428" i="3"/>
  <c r="V428" i="3"/>
  <c r="U428" i="3"/>
  <c r="T428" i="3"/>
  <c r="S428" i="3"/>
  <c r="O428" i="3"/>
  <c r="L428" i="3"/>
  <c r="A428" i="3"/>
  <c r="W427" i="3"/>
  <c r="V427" i="3"/>
  <c r="U427" i="3"/>
  <c r="T427" i="3"/>
  <c r="S427" i="3"/>
  <c r="O427" i="3"/>
  <c r="L427" i="3"/>
  <c r="A427" i="3"/>
  <c r="W426" i="3"/>
  <c r="V426" i="3"/>
  <c r="U426" i="3"/>
  <c r="T426" i="3"/>
  <c r="S426" i="3"/>
  <c r="O426" i="3"/>
  <c r="L426" i="3"/>
  <c r="A426" i="3"/>
  <c r="W425" i="3"/>
  <c r="V425" i="3"/>
  <c r="U425" i="3"/>
  <c r="T425" i="3"/>
  <c r="S425" i="3"/>
  <c r="O425" i="3"/>
  <c r="L425" i="3"/>
  <c r="A425" i="3"/>
  <c r="W424" i="3"/>
  <c r="V424" i="3"/>
  <c r="U424" i="3"/>
  <c r="T424" i="3"/>
  <c r="S424" i="3"/>
  <c r="O424" i="3"/>
  <c r="L424" i="3"/>
  <c r="A424" i="3"/>
  <c r="W423" i="3"/>
  <c r="V423" i="3"/>
  <c r="U423" i="3"/>
  <c r="T423" i="3"/>
  <c r="S423" i="3"/>
  <c r="O423" i="3"/>
  <c r="L423" i="3"/>
  <c r="A423" i="3"/>
  <c r="W422" i="3"/>
  <c r="V422" i="3"/>
  <c r="U422" i="3"/>
  <c r="T422" i="3"/>
  <c r="S422" i="3"/>
  <c r="O422" i="3"/>
  <c r="L422" i="3"/>
  <c r="A422" i="3"/>
  <c r="W421" i="3"/>
  <c r="V421" i="3"/>
  <c r="U421" i="3"/>
  <c r="T421" i="3"/>
  <c r="S421" i="3"/>
  <c r="O421" i="3"/>
  <c r="L421" i="3"/>
  <c r="A421" i="3"/>
  <c r="W420" i="3"/>
  <c r="V420" i="3"/>
  <c r="U420" i="3"/>
  <c r="T420" i="3"/>
  <c r="S420" i="3"/>
  <c r="O420" i="3"/>
  <c r="L420" i="3"/>
  <c r="A420" i="3"/>
  <c r="W419" i="3"/>
  <c r="V419" i="3"/>
  <c r="U419" i="3"/>
  <c r="T419" i="3"/>
  <c r="S419" i="3"/>
  <c r="O419" i="3"/>
  <c r="L419" i="3"/>
  <c r="A419" i="3"/>
  <c r="W418" i="3"/>
  <c r="V418" i="3"/>
  <c r="U418" i="3"/>
  <c r="T418" i="3"/>
  <c r="S418" i="3"/>
  <c r="O418" i="3"/>
  <c r="L418" i="3"/>
  <c r="A418" i="3"/>
  <c r="W417" i="3"/>
  <c r="V417" i="3"/>
  <c r="U417" i="3"/>
  <c r="T417" i="3"/>
  <c r="S417" i="3"/>
  <c r="O417" i="3"/>
  <c r="L417" i="3"/>
  <c r="A417" i="3"/>
  <c r="W416" i="3"/>
  <c r="V416" i="3"/>
  <c r="U416" i="3"/>
  <c r="T416" i="3"/>
  <c r="S416" i="3"/>
  <c r="O416" i="3"/>
  <c r="L416" i="3"/>
  <c r="A416" i="3"/>
  <c r="W415" i="3"/>
  <c r="V415" i="3"/>
  <c r="U415" i="3"/>
  <c r="T415" i="3"/>
  <c r="S415" i="3"/>
  <c r="O415" i="3"/>
  <c r="L415" i="3"/>
  <c r="A415" i="3"/>
  <c r="W414" i="3"/>
  <c r="V414" i="3"/>
  <c r="U414" i="3"/>
  <c r="T414" i="3"/>
  <c r="S414" i="3"/>
  <c r="O414" i="3"/>
  <c r="L414" i="3"/>
  <c r="A414" i="3"/>
  <c r="W413" i="3"/>
  <c r="V413" i="3"/>
  <c r="U413" i="3"/>
  <c r="T413" i="3"/>
  <c r="S413" i="3"/>
  <c r="O413" i="3"/>
  <c r="L413" i="3"/>
  <c r="A413" i="3"/>
  <c r="W412" i="3"/>
  <c r="V412" i="3"/>
  <c r="U412" i="3"/>
  <c r="T412" i="3"/>
  <c r="S412" i="3"/>
  <c r="O412" i="3"/>
  <c r="L412" i="3"/>
  <c r="A412" i="3"/>
  <c r="W411" i="3"/>
  <c r="V411" i="3"/>
  <c r="U411" i="3"/>
  <c r="T411" i="3"/>
  <c r="S411" i="3"/>
  <c r="O411" i="3"/>
  <c r="L411" i="3"/>
  <c r="A411" i="3"/>
  <c r="W410" i="3"/>
  <c r="V410" i="3"/>
  <c r="U410" i="3"/>
  <c r="T410" i="3"/>
  <c r="S410" i="3"/>
  <c r="O410" i="3"/>
  <c r="L410" i="3"/>
  <c r="A410" i="3"/>
  <c r="W409" i="3"/>
  <c r="V409" i="3"/>
  <c r="U409" i="3"/>
  <c r="T409" i="3"/>
  <c r="S409" i="3"/>
  <c r="O409" i="3"/>
  <c r="L409" i="3"/>
  <c r="A409" i="3"/>
  <c r="W408" i="3"/>
  <c r="V408" i="3"/>
  <c r="U408" i="3"/>
  <c r="T408" i="3"/>
  <c r="S408" i="3"/>
  <c r="O408" i="3"/>
  <c r="L408" i="3"/>
  <c r="A408" i="3"/>
  <c r="W407" i="3"/>
  <c r="V407" i="3"/>
  <c r="U407" i="3"/>
  <c r="T407" i="3"/>
  <c r="S407" i="3"/>
  <c r="O407" i="3"/>
  <c r="L407" i="3"/>
  <c r="A407" i="3"/>
  <c r="W406" i="3"/>
  <c r="V406" i="3"/>
  <c r="U406" i="3"/>
  <c r="T406" i="3"/>
  <c r="S406" i="3"/>
  <c r="O406" i="3"/>
  <c r="L406" i="3"/>
  <c r="A406" i="3"/>
  <c r="W405" i="3"/>
  <c r="V405" i="3"/>
  <c r="U405" i="3"/>
  <c r="T405" i="3"/>
  <c r="S405" i="3"/>
  <c r="O405" i="3"/>
  <c r="L405" i="3"/>
  <c r="A405" i="3"/>
  <c r="W404" i="3"/>
  <c r="V404" i="3"/>
  <c r="U404" i="3"/>
  <c r="T404" i="3"/>
  <c r="S404" i="3"/>
  <c r="O404" i="3"/>
  <c r="L404" i="3"/>
  <c r="A404" i="3"/>
  <c r="W403" i="3"/>
  <c r="V403" i="3"/>
  <c r="U403" i="3"/>
  <c r="T403" i="3"/>
  <c r="S403" i="3"/>
  <c r="O403" i="3"/>
  <c r="L403" i="3"/>
  <c r="A403" i="3"/>
  <c r="W402" i="3"/>
  <c r="V402" i="3"/>
  <c r="U402" i="3"/>
  <c r="T402" i="3"/>
  <c r="S402" i="3"/>
  <c r="O402" i="3"/>
  <c r="L402" i="3"/>
  <c r="A402" i="3"/>
  <c r="W401" i="3"/>
  <c r="V401" i="3"/>
  <c r="U401" i="3"/>
  <c r="T401" i="3"/>
  <c r="S401" i="3"/>
  <c r="O401" i="3"/>
  <c r="L401" i="3"/>
  <c r="A401" i="3"/>
  <c r="W400" i="3"/>
  <c r="V400" i="3"/>
  <c r="U400" i="3"/>
  <c r="T400" i="3"/>
  <c r="S400" i="3"/>
  <c r="O400" i="3"/>
  <c r="L400" i="3"/>
  <c r="A400" i="3"/>
  <c r="W399" i="3"/>
  <c r="V399" i="3"/>
  <c r="U399" i="3"/>
  <c r="T399" i="3"/>
  <c r="S399" i="3"/>
  <c r="O399" i="3"/>
  <c r="L399" i="3"/>
  <c r="A399" i="3"/>
  <c r="W398" i="3"/>
  <c r="V398" i="3"/>
  <c r="U398" i="3"/>
  <c r="T398" i="3"/>
  <c r="S398" i="3"/>
  <c r="O398" i="3"/>
  <c r="L398" i="3"/>
  <c r="A398" i="3"/>
  <c r="W397" i="3"/>
  <c r="V397" i="3"/>
  <c r="U397" i="3"/>
  <c r="T397" i="3"/>
  <c r="S397" i="3"/>
  <c r="O397" i="3"/>
  <c r="L397" i="3"/>
  <c r="A397" i="3"/>
  <c r="W396" i="3"/>
  <c r="V396" i="3"/>
  <c r="U396" i="3"/>
  <c r="T396" i="3"/>
  <c r="S396" i="3"/>
  <c r="O396" i="3"/>
  <c r="L396" i="3"/>
  <c r="A396" i="3"/>
  <c r="W395" i="3"/>
  <c r="V395" i="3"/>
  <c r="U395" i="3"/>
  <c r="T395" i="3"/>
  <c r="S395" i="3"/>
  <c r="O395" i="3"/>
  <c r="L395" i="3"/>
  <c r="A395" i="3"/>
  <c r="W394" i="3"/>
  <c r="V394" i="3"/>
  <c r="U394" i="3"/>
  <c r="T394" i="3"/>
  <c r="S394" i="3"/>
  <c r="O394" i="3"/>
  <c r="L394" i="3"/>
  <c r="A394" i="3"/>
  <c r="W393" i="3"/>
  <c r="V393" i="3"/>
  <c r="U393" i="3"/>
  <c r="T393" i="3"/>
  <c r="S393" i="3"/>
  <c r="O393" i="3"/>
  <c r="L393" i="3"/>
  <c r="A393" i="3"/>
  <c r="W392" i="3"/>
  <c r="V392" i="3"/>
  <c r="U392" i="3"/>
  <c r="T392" i="3"/>
  <c r="S392" i="3"/>
  <c r="O392" i="3"/>
  <c r="L392" i="3"/>
  <c r="A392" i="3"/>
  <c r="W391" i="3"/>
  <c r="V391" i="3"/>
  <c r="U391" i="3"/>
  <c r="T391" i="3"/>
  <c r="S391" i="3"/>
  <c r="O391" i="3"/>
  <c r="L391" i="3"/>
  <c r="A391" i="3"/>
  <c r="W390" i="3"/>
  <c r="V390" i="3"/>
  <c r="U390" i="3"/>
  <c r="T390" i="3"/>
  <c r="S390" i="3"/>
  <c r="O390" i="3"/>
  <c r="L390" i="3"/>
  <c r="A390" i="3"/>
  <c r="W389" i="3"/>
  <c r="V389" i="3"/>
  <c r="U389" i="3"/>
  <c r="T389" i="3"/>
  <c r="S389" i="3"/>
  <c r="O389" i="3"/>
  <c r="L389" i="3"/>
  <c r="A389" i="3"/>
  <c r="W388" i="3"/>
  <c r="V388" i="3"/>
  <c r="U388" i="3"/>
  <c r="T388" i="3"/>
  <c r="S388" i="3"/>
  <c r="O388" i="3"/>
  <c r="L388" i="3"/>
  <c r="A388" i="3"/>
  <c r="W387" i="3"/>
  <c r="V387" i="3"/>
  <c r="U387" i="3"/>
  <c r="T387" i="3"/>
  <c r="S387" i="3"/>
  <c r="O387" i="3"/>
  <c r="L387" i="3"/>
  <c r="A387" i="3"/>
  <c r="W386" i="3"/>
  <c r="V386" i="3"/>
  <c r="U386" i="3"/>
  <c r="T386" i="3"/>
  <c r="S386" i="3"/>
  <c r="O386" i="3"/>
  <c r="L386" i="3"/>
  <c r="A386" i="3"/>
  <c r="W385" i="3"/>
  <c r="V385" i="3"/>
  <c r="U385" i="3"/>
  <c r="T385" i="3"/>
  <c r="S385" i="3"/>
  <c r="O385" i="3"/>
  <c r="L385" i="3"/>
  <c r="A385" i="3"/>
  <c r="W384" i="3"/>
  <c r="V384" i="3"/>
  <c r="U384" i="3"/>
  <c r="T384" i="3"/>
  <c r="S384" i="3"/>
  <c r="O384" i="3"/>
  <c r="L384" i="3"/>
  <c r="A384" i="3"/>
  <c r="W383" i="3"/>
  <c r="V383" i="3"/>
  <c r="U383" i="3"/>
  <c r="T383" i="3"/>
  <c r="S383" i="3"/>
  <c r="O383" i="3"/>
  <c r="L383" i="3"/>
  <c r="A383" i="3"/>
  <c r="W382" i="3"/>
  <c r="V382" i="3"/>
  <c r="U382" i="3"/>
  <c r="T382" i="3"/>
  <c r="S382" i="3"/>
  <c r="O382" i="3"/>
  <c r="L382" i="3"/>
  <c r="A382" i="3"/>
  <c r="W381" i="3"/>
  <c r="V381" i="3"/>
  <c r="U381" i="3"/>
  <c r="T381" i="3"/>
  <c r="S381" i="3"/>
  <c r="O381" i="3"/>
  <c r="L381" i="3"/>
  <c r="A381" i="3"/>
  <c r="W380" i="3"/>
  <c r="V380" i="3"/>
  <c r="U380" i="3"/>
  <c r="T380" i="3"/>
  <c r="S380" i="3"/>
  <c r="O380" i="3"/>
  <c r="L380" i="3"/>
  <c r="A380" i="3"/>
  <c r="W379" i="3"/>
  <c r="V379" i="3"/>
  <c r="U379" i="3"/>
  <c r="T379" i="3"/>
  <c r="S379" i="3"/>
  <c r="O379" i="3"/>
  <c r="L379" i="3"/>
  <c r="A379" i="3"/>
  <c r="W378" i="3"/>
  <c r="V378" i="3"/>
  <c r="U378" i="3"/>
  <c r="T378" i="3"/>
  <c r="S378" i="3"/>
  <c r="O378" i="3"/>
  <c r="L378" i="3"/>
  <c r="A378" i="3"/>
  <c r="W377" i="3"/>
  <c r="V377" i="3"/>
  <c r="U377" i="3"/>
  <c r="T377" i="3"/>
  <c r="S377" i="3"/>
  <c r="O377" i="3"/>
  <c r="L377" i="3"/>
  <c r="A377" i="3"/>
  <c r="W376" i="3"/>
  <c r="V376" i="3"/>
  <c r="U376" i="3"/>
  <c r="T376" i="3"/>
  <c r="S376" i="3"/>
  <c r="O376" i="3"/>
  <c r="L376" i="3"/>
  <c r="A376" i="3"/>
  <c r="W375" i="3"/>
  <c r="V375" i="3"/>
  <c r="U375" i="3"/>
  <c r="T375" i="3"/>
  <c r="S375" i="3"/>
  <c r="O375" i="3"/>
  <c r="L375" i="3"/>
  <c r="A375" i="3"/>
  <c r="W374" i="3"/>
  <c r="V374" i="3"/>
  <c r="U374" i="3"/>
  <c r="T374" i="3"/>
  <c r="S374" i="3"/>
  <c r="O374" i="3"/>
  <c r="L374" i="3"/>
  <c r="A374" i="3"/>
  <c r="W373" i="3"/>
  <c r="V373" i="3"/>
  <c r="U373" i="3"/>
  <c r="T373" i="3"/>
  <c r="S373" i="3"/>
  <c r="O373" i="3"/>
  <c r="L373" i="3"/>
  <c r="A373" i="3"/>
  <c r="W372" i="3"/>
  <c r="V372" i="3"/>
  <c r="U372" i="3"/>
  <c r="T372" i="3"/>
  <c r="S372" i="3"/>
  <c r="O372" i="3"/>
  <c r="L372" i="3"/>
  <c r="A372" i="3"/>
  <c r="W371" i="3"/>
  <c r="V371" i="3"/>
  <c r="U371" i="3"/>
  <c r="T371" i="3"/>
  <c r="S371" i="3"/>
  <c r="O371" i="3"/>
  <c r="L371" i="3"/>
  <c r="A371" i="3"/>
  <c r="W370" i="3"/>
  <c r="V370" i="3"/>
  <c r="U370" i="3"/>
  <c r="T370" i="3"/>
  <c r="S370" i="3"/>
  <c r="O370" i="3"/>
  <c r="L370" i="3"/>
  <c r="A370" i="3"/>
  <c r="W369" i="3"/>
  <c r="V369" i="3"/>
  <c r="U369" i="3"/>
  <c r="T369" i="3"/>
  <c r="S369" i="3"/>
  <c r="O369" i="3"/>
  <c r="L369" i="3"/>
  <c r="A369" i="3"/>
  <c r="W368" i="3"/>
  <c r="V368" i="3"/>
  <c r="U368" i="3"/>
  <c r="T368" i="3"/>
  <c r="S368" i="3"/>
  <c r="O368" i="3"/>
  <c r="L368" i="3"/>
  <c r="A368" i="3"/>
  <c r="W367" i="3"/>
  <c r="V367" i="3"/>
  <c r="U367" i="3"/>
  <c r="T367" i="3"/>
  <c r="S367" i="3"/>
  <c r="O367" i="3"/>
  <c r="L367" i="3"/>
  <c r="A367" i="3"/>
  <c r="W366" i="3"/>
  <c r="V366" i="3"/>
  <c r="U366" i="3"/>
  <c r="T366" i="3"/>
  <c r="S366" i="3"/>
  <c r="O366" i="3"/>
  <c r="L366" i="3"/>
  <c r="A366" i="3"/>
  <c r="W365" i="3"/>
  <c r="V365" i="3"/>
  <c r="U365" i="3"/>
  <c r="T365" i="3"/>
  <c r="S365" i="3"/>
  <c r="O365" i="3"/>
  <c r="L365" i="3"/>
  <c r="A365" i="3"/>
  <c r="W364" i="3"/>
  <c r="V364" i="3"/>
  <c r="U364" i="3"/>
  <c r="T364" i="3"/>
  <c r="S364" i="3"/>
  <c r="O364" i="3"/>
  <c r="L364" i="3"/>
  <c r="A364" i="3"/>
  <c r="W363" i="3"/>
  <c r="V363" i="3"/>
  <c r="U363" i="3"/>
  <c r="T363" i="3"/>
  <c r="S363" i="3"/>
  <c r="O363" i="3"/>
  <c r="L363" i="3"/>
  <c r="A363" i="3"/>
  <c r="W362" i="3"/>
  <c r="V362" i="3"/>
  <c r="U362" i="3"/>
  <c r="T362" i="3"/>
  <c r="S362" i="3"/>
  <c r="O362" i="3"/>
  <c r="L362" i="3"/>
  <c r="A362" i="3"/>
  <c r="W361" i="3"/>
  <c r="V361" i="3"/>
  <c r="U361" i="3"/>
  <c r="T361" i="3"/>
  <c r="S361" i="3"/>
  <c r="O361" i="3"/>
  <c r="L361" i="3"/>
  <c r="A361" i="3"/>
  <c r="W360" i="3"/>
  <c r="V360" i="3"/>
  <c r="U360" i="3"/>
  <c r="T360" i="3"/>
  <c r="S360" i="3"/>
  <c r="O360" i="3"/>
  <c r="L360" i="3"/>
  <c r="A360" i="3"/>
  <c r="W359" i="3"/>
  <c r="V359" i="3"/>
  <c r="U359" i="3"/>
  <c r="T359" i="3"/>
  <c r="S359" i="3"/>
  <c r="O359" i="3"/>
  <c r="L359" i="3"/>
  <c r="A359" i="3"/>
  <c r="W358" i="3"/>
  <c r="V358" i="3"/>
  <c r="U358" i="3"/>
  <c r="T358" i="3"/>
  <c r="S358" i="3"/>
  <c r="O358" i="3"/>
  <c r="L358" i="3"/>
  <c r="A358" i="3"/>
  <c r="W357" i="3"/>
  <c r="V357" i="3"/>
  <c r="U357" i="3"/>
  <c r="T357" i="3"/>
  <c r="S357" i="3"/>
  <c r="O357" i="3"/>
  <c r="L357" i="3"/>
  <c r="A357" i="3"/>
  <c r="W356" i="3"/>
  <c r="V356" i="3"/>
  <c r="U356" i="3"/>
  <c r="T356" i="3"/>
  <c r="S356" i="3"/>
  <c r="O356" i="3"/>
  <c r="L356" i="3"/>
  <c r="A356" i="3"/>
  <c r="W355" i="3"/>
  <c r="V355" i="3"/>
  <c r="U355" i="3"/>
  <c r="T355" i="3"/>
  <c r="S355" i="3"/>
  <c r="O355" i="3"/>
  <c r="L355" i="3"/>
  <c r="A355" i="3"/>
  <c r="W354" i="3"/>
  <c r="V354" i="3"/>
  <c r="U354" i="3"/>
  <c r="T354" i="3"/>
  <c r="S354" i="3"/>
  <c r="O354" i="3"/>
  <c r="L354" i="3"/>
  <c r="A354" i="3"/>
  <c r="W353" i="3"/>
  <c r="V353" i="3"/>
  <c r="U353" i="3"/>
  <c r="T353" i="3"/>
  <c r="S353" i="3"/>
  <c r="O353" i="3"/>
  <c r="L353" i="3"/>
  <c r="A353" i="3"/>
  <c r="W352" i="3"/>
  <c r="V352" i="3"/>
  <c r="U352" i="3"/>
  <c r="T352" i="3"/>
  <c r="S352" i="3"/>
  <c r="O352" i="3"/>
  <c r="L352" i="3"/>
  <c r="A352" i="3"/>
  <c r="W351" i="3"/>
  <c r="V351" i="3"/>
  <c r="U351" i="3"/>
  <c r="T351" i="3"/>
  <c r="S351" i="3"/>
  <c r="O351" i="3"/>
  <c r="L351" i="3"/>
  <c r="A351" i="3"/>
  <c r="W350" i="3"/>
  <c r="V350" i="3"/>
  <c r="U350" i="3"/>
  <c r="T350" i="3"/>
  <c r="S350" i="3"/>
  <c r="O350" i="3"/>
  <c r="L350" i="3"/>
  <c r="A350" i="3"/>
  <c r="W349" i="3"/>
  <c r="V349" i="3"/>
  <c r="U349" i="3"/>
  <c r="T349" i="3"/>
  <c r="S349" i="3"/>
  <c r="O349" i="3"/>
  <c r="L349" i="3"/>
  <c r="A349" i="3"/>
  <c r="W348" i="3"/>
  <c r="V348" i="3"/>
  <c r="U348" i="3"/>
  <c r="T348" i="3"/>
  <c r="S348" i="3"/>
  <c r="O348" i="3"/>
  <c r="L348" i="3"/>
  <c r="A348" i="3"/>
  <c r="W347" i="3"/>
  <c r="V347" i="3"/>
  <c r="U347" i="3"/>
  <c r="T347" i="3"/>
  <c r="S347" i="3"/>
  <c r="O347" i="3"/>
  <c r="L347" i="3"/>
  <c r="A347" i="3"/>
  <c r="W346" i="3"/>
  <c r="V346" i="3"/>
  <c r="U346" i="3"/>
  <c r="T346" i="3"/>
  <c r="S346" i="3"/>
  <c r="O346" i="3"/>
  <c r="L346" i="3"/>
  <c r="A346" i="3"/>
  <c r="W345" i="3"/>
  <c r="V345" i="3"/>
  <c r="U345" i="3"/>
  <c r="T345" i="3"/>
  <c r="S345" i="3"/>
  <c r="O345" i="3"/>
  <c r="L345" i="3"/>
  <c r="A345" i="3"/>
  <c r="W344" i="3"/>
  <c r="V344" i="3"/>
  <c r="U344" i="3"/>
  <c r="T344" i="3"/>
  <c r="S344" i="3"/>
  <c r="O344" i="3"/>
  <c r="L344" i="3"/>
  <c r="A344" i="3"/>
  <c r="W343" i="3"/>
  <c r="V343" i="3"/>
  <c r="U343" i="3"/>
  <c r="T343" i="3"/>
  <c r="S343" i="3"/>
  <c r="O343" i="3"/>
  <c r="L343" i="3"/>
  <c r="A343" i="3"/>
  <c r="W342" i="3"/>
  <c r="V342" i="3"/>
  <c r="U342" i="3"/>
  <c r="T342" i="3"/>
  <c r="S342" i="3"/>
  <c r="O342" i="3"/>
  <c r="L342" i="3"/>
  <c r="A342" i="3"/>
  <c r="W341" i="3"/>
  <c r="V341" i="3"/>
  <c r="U341" i="3"/>
  <c r="T341" i="3"/>
  <c r="S341" i="3"/>
  <c r="O341" i="3"/>
  <c r="L341" i="3"/>
  <c r="A341" i="3"/>
  <c r="W340" i="3"/>
  <c r="V340" i="3"/>
  <c r="U340" i="3"/>
  <c r="T340" i="3"/>
  <c r="S340" i="3"/>
  <c r="O340" i="3"/>
  <c r="L340" i="3"/>
  <c r="A340" i="3"/>
  <c r="W339" i="3"/>
  <c r="V339" i="3"/>
  <c r="U339" i="3"/>
  <c r="T339" i="3"/>
  <c r="S339" i="3"/>
  <c r="O339" i="3"/>
  <c r="L339" i="3"/>
  <c r="A339" i="3"/>
  <c r="W338" i="3"/>
  <c r="V338" i="3"/>
  <c r="U338" i="3"/>
  <c r="T338" i="3"/>
  <c r="S338" i="3"/>
  <c r="O338" i="3"/>
  <c r="L338" i="3"/>
  <c r="A338" i="3"/>
  <c r="W337" i="3"/>
  <c r="V337" i="3"/>
  <c r="U337" i="3"/>
  <c r="T337" i="3"/>
  <c r="S337" i="3"/>
  <c r="O337" i="3"/>
  <c r="L337" i="3"/>
  <c r="A337" i="3"/>
  <c r="W336" i="3"/>
  <c r="V336" i="3"/>
  <c r="U336" i="3"/>
  <c r="T336" i="3"/>
  <c r="S336" i="3"/>
  <c r="O336" i="3"/>
  <c r="L336" i="3"/>
  <c r="A336" i="3"/>
  <c r="W335" i="3"/>
  <c r="V335" i="3"/>
  <c r="U335" i="3"/>
  <c r="T335" i="3"/>
  <c r="S335" i="3"/>
  <c r="O335" i="3"/>
  <c r="L335" i="3"/>
  <c r="A335" i="3"/>
  <c r="W334" i="3"/>
  <c r="V334" i="3"/>
  <c r="U334" i="3"/>
  <c r="T334" i="3"/>
  <c r="S334" i="3"/>
  <c r="O334" i="3"/>
  <c r="L334" i="3"/>
  <c r="A334" i="3"/>
  <c r="W333" i="3"/>
  <c r="V333" i="3"/>
  <c r="U333" i="3"/>
  <c r="T333" i="3"/>
  <c r="S333" i="3"/>
  <c r="O333" i="3"/>
  <c r="L333" i="3"/>
  <c r="A333" i="3"/>
  <c r="W332" i="3"/>
  <c r="V332" i="3"/>
  <c r="U332" i="3"/>
  <c r="T332" i="3"/>
  <c r="S332" i="3"/>
  <c r="O332" i="3"/>
  <c r="L332" i="3"/>
  <c r="A332" i="3"/>
  <c r="W331" i="3"/>
  <c r="V331" i="3"/>
  <c r="U331" i="3"/>
  <c r="T331" i="3"/>
  <c r="S331" i="3"/>
  <c r="O331" i="3"/>
  <c r="L331" i="3"/>
  <c r="A331" i="3"/>
  <c r="W330" i="3"/>
  <c r="V330" i="3"/>
  <c r="U330" i="3"/>
  <c r="T330" i="3"/>
  <c r="S330" i="3"/>
  <c r="O330" i="3"/>
  <c r="L330" i="3"/>
  <c r="A330" i="3"/>
  <c r="W329" i="3"/>
  <c r="V329" i="3"/>
  <c r="U329" i="3"/>
  <c r="T329" i="3"/>
  <c r="S329" i="3"/>
  <c r="O329" i="3"/>
  <c r="L329" i="3"/>
  <c r="A329" i="3"/>
  <c r="W328" i="3"/>
  <c r="V328" i="3"/>
  <c r="U328" i="3"/>
  <c r="T328" i="3"/>
  <c r="S328" i="3"/>
  <c r="O328" i="3"/>
  <c r="L328" i="3"/>
  <c r="A328" i="3"/>
  <c r="W327" i="3"/>
  <c r="V327" i="3"/>
  <c r="U327" i="3"/>
  <c r="T327" i="3"/>
  <c r="S327" i="3"/>
  <c r="O327" i="3"/>
  <c r="L327" i="3"/>
  <c r="A327" i="3"/>
  <c r="W326" i="3"/>
  <c r="V326" i="3"/>
  <c r="U326" i="3"/>
  <c r="T326" i="3"/>
  <c r="S326" i="3"/>
  <c r="O326" i="3"/>
  <c r="L326" i="3"/>
  <c r="A326" i="3"/>
  <c r="W325" i="3"/>
  <c r="V325" i="3"/>
  <c r="U325" i="3"/>
  <c r="T325" i="3"/>
  <c r="S325" i="3"/>
  <c r="O325" i="3"/>
  <c r="L325" i="3"/>
  <c r="A325" i="3"/>
  <c r="W324" i="3"/>
  <c r="V324" i="3"/>
  <c r="U324" i="3"/>
  <c r="T324" i="3"/>
  <c r="S324" i="3"/>
  <c r="O324" i="3"/>
  <c r="L324" i="3"/>
  <c r="A324" i="3"/>
  <c r="W323" i="3"/>
  <c r="V323" i="3"/>
  <c r="U323" i="3"/>
  <c r="T323" i="3"/>
  <c r="S323" i="3"/>
  <c r="O323" i="3"/>
  <c r="L323" i="3"/>
  <c r="A323" i="3"/>
  <c r="W322" i="3"/>
  <c r="V322" i="3"/>
  <c r="U322" i="3"/>
  <c r="T322" i="3"/>
  <c r="S322" i="3"/>
  <c r="O322" i="3"/>
  <c r="L322" i="3"/>
  <c r="A322" i="3"/>
  <c r="W321" i="3"/>
  <c r="V321" i="3"/>
  <c r="U321" i="3"/>
  <c r="T321" i="3"/>
  <c r="S321" i="3"/>
  <c r="O321" i="3"/>
  <c r="L321" i="3"/>
  <c r="A321" i="3"/>
  <c r="W320" i="3"/>
  <c r="V320" i="3"/>
  <c r="U320" i="3"/>
  <c r="T320" i="3"/>
  <c r="S320" i="3"/>
  <c r="O320" i="3"/>
  <c r="L320" i="3"/>
  <c r="A320" i="3"/>
  <c r="W319" i="3"/>
  <c r="V319" i="3"/>
  <c r="U319" i="3"/>
  <c r="T319" i="3"/>
  <c r="S319" i="3"/>
  <c r="O319" i="3"/>
  <c r="L319" i="3"/>
  <c r="A319" i="3"/>
  <c r="W318" i="3"/>
  <c r="V318" i="3"/>
  <c r="U318" i="3"/>
  <c r="T318" i="3"/>
  <c r="S318" i="3"/>
  <c r="O318" i="3"/>
  <c r="L318" i="3"/>
  <c r="A318" i="3"/>
  <c r="W317" i="3"/>
  <c r="V317" i="3"/>
  <c r="U317" i="3"/>
  <c r="T317" i="3"/>
  <c r="S317" i="3"/>
  <c r="O317" i="3"/>
  <c r="L317" i="3"/>
  <c r="A317" i="3"/>
  <c r="W316" i="3"/>
  <c r="V316" i="3"/>
  <c r="U316" i="3"/>
  <c r="T316" i="3"/>
  <c r="S316" i="3"/>
  <c r="O316" i="3"/>
  <c r="L316" i="3"/>
  <c r="A316" i="3"/>
  <c r="W315" i="3"/>
  <c r="V315" i="3"/>
  <c r="U315" i="3"/>
  <c r="T315" i="3"/>
  <c r="S315" i="3"/>
  <c r="O315" i="3"/>
  <c r="L315" i="3"/>
  <c r="A315" i="3"/>
  <c r="W314" i="3"/>
  <c r="V314" i="3"/>
  <c r="U314" i="3"/>
  <c r="T314" i="3"/>
  <c r="S314" i="3"/>
  <c r="O314" i="3"/>
  <c r="L314" i="3"/>
  <c r="A314" i="3"/>
  <c r="W313" i="3"/>
  <c r="V313" i="3"/>
  <c r="U313" i="3"/>
  <c r="T313" i="3"/>
  <c r="S313" i="3"/>
  <c r="O313" i="3"/>
  <c r="L313" i="3"/>
  <c r="A313" i="3"/>
  <c r="W312" i="3"/>
  <c r="V312" i="3"/>
  <c r="U312" i="3"/>
  <c r="T312" i="3"/>
  <c r="S312" i="3"/>
  <c r="O312" i="3"/>
  <c r="L312" i="3"/>
  <c r="A312" i="3"/>
  <c r="W311" i="3"/>
  <c r="V311" i="3"/>
  <c r="U311" i="3"/>
  <c r="T311" i="3"/>
  <c r="S311" i="3"/>
  <c r="O311" i="3"/>
  <c r="L311" i="3"/>
  <c r="A311" i="3"/>
  <c r="W310" i="3"/>
  <c r="V310" i="3"/>
  <c r="U310" i="3"/>
  <c r="T310" i="3"/>
  <c r="S310" i="3"/>
  <c r="O310" i="3"/>
  <c r="L310" i="3"/>
  <c r="A310" i="3"/>
  <c r="W309" i="3"/>
  <c r="V309" i="3"/>
  <c r="U309" i="3"/>
  <c r="T309" i="3"/>
  <c r="S309" i="3"/>
  <c r="O309" i="3"/>
  <c r="L309" i="3"/>
  <c r="A309" i="3"/>
  <c r="W308" i="3"/>
  <c r="V308" i="3"/>
  <c r="U308" i="3"/>
  <c r="T308" i="3"/>
  <c r="S308" i="3"/>
  <c r="O308" i="3"/>
  <c r="L308" i="3"/>
  <c r="A308" i="3"/>
  <c r="W307" i="3"/>
  <c r="V307" i="3"/>
  <c r="U307" i="3"/>
  <c r="T307" i="3"/>
  <c r="S307" i="3"/>
  <c r="O307" i="3"/>
  <c r="L307" i="3"/>
  <c r="A307" i="3"/>
  <c r="W306" i="3"/>
  <c r="V306" i="3"/>
  <c r="U306" i="3"/>
  <c r="T306" i="3"/>
  <c r="S306" i="3"/>
  <c r="O306" i="3"/>
  <c r="L306" i="3"/>
  <c r="A306" i="3"/>
  <c r="W305" i="3"/>
  <c r="V305" i="3"/>
  <c r="U305" i="3"/>
  <c r="T305" i="3"/>
  <c r="S305" i="3"/>
  <c r="O305" i="3"/>
  <c r="L305" i="3"/>
  <c r="A305" i="3"/>
  <c r="W304" i="3"/>
  <c r="V304" i="3"/>
  <c r="U304" i="3"/>
  <c r="T304" i="3"/>
  <c r="S304" i="3"/>
  <c r="O304" i="3"/>
  <c r="L304" i="3"/>
  <c r="A304" i="3"/>
  <c r="W303" i="3"/>
  <c r="V303" i="3"/>
  <c r="U303" i="3"/>
  <c r="T303" i="3"/>
  <c r="S303" i="3"/>
  <c r="O303" i="3"/>
  <c r="L303" i="3"/>
  <c r="A303" i="3"/>
  <c r="W302" i="3"/>
  <c r="V302" i="3"/>
  <c r="U302" i="3"/>
  <c r="T302" i="3"/>
  <c r="S302" i="3"/>
  <c r="O302" i="3"/>
  <c r="L302" i="3"/>
  <c r="A302" i="3"/>
  <c r="W301" i="3"/>
  <c r="V301" i="3"/>
  <c r="U301" i="3"/>
  <c r="T301" i="3"/>
  <c r="S301" i="3"/>
  <c r="O301" i="3"/>
  <c r="L301" i="3"/>
  <c r="A301" i="3"/>
  <c r="W300" i="3"/>
  <c r="V300" i="3"/>
  <c r="U300" i="3"/>
  <c r="T300" i="3"/>
  <c r="S300" i="3"/>
  <c r="O300" i="3"/>
  <c r="L300" i="3"/>
  <c r="A300" i="3"/>
  <c r="W299" i="3"/>
  <c r="V299" i="3"/>
  <c r="U299" i="3"/>
  <c r="T299" i="3"/>
  <c r="S299" i="3"/>
  <c r="O299" i="3"/>
  <c r="L299" i="3"/>
  <c r="A299" i="3"/>
  <c r="W298" i="3"/>
  <c r="V298" i="3"/>
  <c r="U298" i="3"/>
  <c r="T298" i="3"/>
  <c r="S298" i="3"/>
  <c r="O298" i="3"/>
  <c r="L298" i="3"/>
  <c r="A298" i="3"/>
  <c r="W297" i="3"/>
  <c r="V297" i="3"/>
  <c r="U297" i="3"/>
  <c r="T297" i="3"/>
  <c r="S297" i="3"/>
  <c r="O297" i="3"/>
  <c r="L297" i="3"/>
  <c r="A297" i="3"/>
  <c r="W296" i="3"/>
  <c r="V296" i="3"/>
  <c r="U296" i="3"/>
  <c r="T296" i="3"/>
  <c r="S296" i="3"/>
  <c r="O296" i="3"/>
  <c r="L296" i="3"/>
  <c r="A296" i="3"/>
  <c r="W295" i="3"/>
  <c r="V295" i="3"/>
  <c r="U295" i="3"/>
  <c r="T295" i="3"/>
  <c r="S295" i="3"/>
  <c r="O295" i="3"/>
  <c r="L295" i="3"/>
  <c r="A295" i="3"/>
  <c r="W294" i="3"/>
  <c r="V294" i="3"/>
  <c r="U294" i="3"/>
  <c r="T294" i="3"/>
  <c r="S294" i="3"/>
  <c r="O294" i="3"/>
  <c r="L294" i="3"/>
  <c r="A294" i="3"/>
  <c r="W293" i="3"/>
  <c r="V293" i="3"/>
  <c r="U293" i="3"/>
  <c r="T293" i="3"/>
  <c r="S293" i="3"/>
  <c r="O293" i="3"/>
  <c r="L293" i="3"/>
  <c r="A293" i="3"/>
  <c r="W292" i="3"/>
  <c r="V292" i="3"/>
  <c r="U292" i="3"/>
  <c r="T292" i="3"/>
  <c r="S292" i="3"/>
  <c r="O292" i="3"/>
  <c r="L292" i="3"/>
  <c r="A292" i="3"/>
  <c r="W291" i="3"/>
  <c r="V291" i="3"/>
  <c r="U291" i="3"/>
  <c r="T291" i="3"/>
  <c r="S291" i="3"/>
  <c r="O291" i="3"/>
  <c r="L291" i="3"/>
  <c r="A291" i="3"/>
  <c r="W290" i="3"/>
  <c r="V290" i="3"/>
  <c r="U290" i="3"/>
  <c r="T290" i="3"/>
  <c r="S290" i="3"/>
  <c r="O290" i="3"/>
  <c r="L290" i="3"/>
  <c r="A290" i="3"/>
  <c r="W289" i="3"/>
  <c r="V289" i="3"/>
  <c r="U289" i="3"/>
  <c r="T289" i="3"/>
  <c r="S289" i="3"/>
  <c r="O289" i="3"/>
  <c r="L289" i="3"/>
  <c r="A289" i="3"/>
  <c r="W288" i="3"/>
  <c r="V288" i="3"/>
  <c r="U288" i="3"/>
  <c r="T288" i="3"/>
  <c r="S288" i="3"/>
  <c r="O288" i="3"/>
  <c r="L288" i="3"/>
  <c r="A288" i="3"/>
  <c r="W287" i="3"/>
  <c r="V287" i="3"/>
  <c r="U287" i="3"/>
  <c r="T287" i="3"/>
  <c r="S287" i="3"/>
  <c r="O287" i="3"/>
  <c r="L287" i="3"/>
  <c r="A287" i="3"/>
  <c r="W286" i="3"/>
  <c r="V286" i="3"/>
  <c r="U286" i="3"/>
  <c r="T286" i="3"/>
  <c r="S286" i="3"/>
  <c r="O286" i="3"/>
  <c r="L286" i="3"/>
  <c r="A286" i="3"/>
  <c r="W285" i="3"/>
  <c r="V285" i="3"/>
  <c r="U285" i="3"/>
  <c r="T285" i="3"/>
  <c r="S285" i="3"/>
  <c r="O285" i="3"/>
  <c r="L285" i="3"/>
  <c r="A285" i="3"/>
  <c r="W284" i="3"/>
  <c r="V284" i="3"/>
  <c r="U284" i="3"/>
  <c r="T284" i="3"/>
  <c r="S284" i="3"/>
  <c r="O284" i="3"/>
  <c r="L284" i="3"/>
  <c r="A284" i="3"/>
  <c r="W283" i="3"/>
  <c r="V283" i="3"/>
  <c r="U283" i="3"/>
  <c r="T283" i="3"/>
  <c r="S283" i="3"/>
  <c r="O283" i="3"/>
  <c r="L283" i="3"/>
  <c r="A283" i="3"/>
  <c r="W282" i="3"/>
  <c r="V282" i="3"/>
  <c r="U282" i="3"/>
  <c r="T282" i="3"/>
  <c r="S282" i="3"/>
  <c r="O282" i="3"/>
  <c r="L282" i="3"/>
  <c r="A282" i="3"/>
  <c r="W281" i="3"/>
  <c r="V281" i="3"/>
  <c r="U281" i="3"/>
  <c r="T281" i="3"/>
  <c r="S281" i="3"/>
  <c r="O281" i="3"/>
  <c r="L281" i="3"/>
  <c r="A281" i="3"/>
  <c r="W280" i="3"/>
  <c r="V280" i="3"/>
  <c r="U280" i="3"/>
  <c r="T280" i="3"/>
  <c r="S280" i="3"/>
  <c r="O280" i="3"/>
  <c r="L280" i="3"/>
  <c r="A280" i="3"/>
  <c r="W279" i="3"/>
  <c r="V279" i="3"/>
  <c r="U279" i="3"/>
  <c r="T279" i="3"/>
  <c r="S279" i="3"/>
  <c r="O279" i="3"/>
  <c r="L279" i="3"/>
  <c r="A279" i="3"/>
  <c r="W278" i="3"/>
  <c r="V278" i="3"/>
  <c r="U278" i="3"/>
  <c r="T278" i="3"/>
  <c r="S278" i="3"/>
  <c r="O278" i="3"/>
  <c r="L278" i="3"/>
  <c r="A278" i="3"/>
  <c r="W277" i="3"/>
  <c r="V277" i="3"/>
  <c r="U277" i="3"/>
  <c r="T277" i="3"/>
  <c r="S277" i="3"/>
  <c r="O277" i="3"/>
  <c r="L277" i="3"/>
  <c r="A277" i="3"/>
  <c r="W276" i="3"/>
  <c r="V276" i="3"/>
  <c r="U276" i="3"/>
  <c r="T276" i="3"/>
  <c r="S276" i="3"/>
  <c r="O276" i="3"/>
  <c r="L276" i="3"/>
  <c r="A276" i="3"/>
  <c r="W275" i="3"/>
  <c r="V275" i="3"/>
  <c r="U275" i="3"/>
  <c r="T275" i="3"/>
  <c r="S275" i="3"/>
  <c r="O275" i="3"/>
  <c r="L275" i="3"/>
  <c r="A275" i="3"/>
  <c r="W274" i="3"/>
  <c r="V274" i="3"/>
  <c r="U274" i="3"/>
  <c r="T274" i="3"/>
  <c r="S274" i="3"/>
  <c r="O274" i="3"/>
  <c r="L274" i="3"/>
  <c r="A274" i="3"/>
  <c r="W273" i="3"/>
  <c r="V273" i="3"/>
  <c r="U273" i="3"/>
  <c r="T273" i="3"/>
  <c r="S273" i="3"/>
  <c r="O273" i="3"/>
  <c r="L273" i="3"/>
  <c r="A273" i="3"/>
  <c r="W272" i="3"/>
  <c r="V272" i="3"/>
  <c r="U272" i="3"/>
  <c r="T272" i="3"/>
  <c r="S272" i="3"/>
  <c r="O272" i="3"/>
  <c r="L272" i="3"/>
  <c r="A272" i="3"/>
  <c r="W271" i="3"/>
  <c r="V271" i="3"/>
  <c r="U271" i="3"/>
  <c r="T271" i="3"/>
  <c r="S271" i="3"/>
  <c r="O271" i="3"/>
  <c r="L271" i="3"/>
  <c r="A271" i="3"/>
  <c r="W270" i="3"/>
  <c r="V270" i="3"/>
  <c r="U270" i="3"/>
  <c r="T270" i="3"/>
  <c r="S270" i="3"/>
  <c r="O270" i="3"/>
  <c r="L270" i="3"/>
  <c r="A270" i="3"/>
  <c r="W269" i="3"/>
  <c r="V269" i="3"/>
  <c r="U269" i="3"/>
  <c r="T269" i="3"/>
  <c r="S269" i="3"/>
  <c r="O269" i="3"/>
  <c r="L269" i="3"/>
  <c r="A269" i="3"/>
  <c r="W268" i="3"/>
  <c r="V268" i="3"/>
  <c r="U268" i="3"/>
  <c r="T268" i="3"/>
  <c r="S268" i="3"/>
  <c r="O268" i="3"/>
  <c r="L268" i="3"/>
  <c r="A268" i="3"/>
  <c r="W267" i="3"/>
  <c r="V267" i="3"/>
  <c r="U267" i="3"/>
  <c r="T267" i="3"/>
  <c r="S267" i="3"/>
  <c r="O267" i="3"/>
  <c r="L267" i="3"/>
  <c r="A267" i="3"/>
  <c r="W266" i="3"/>
  <c r="V266" i="3"/>
  <c r="U266" i="3"/>
  <c r="T266" i="3"/>
  <c r="S266" i="3"/>
  <c r="O266" i="3"/>
  <c r="L266" i="3"/>
  <c r="A266" i="3"/>
  <c r="W265" i="3"/>
  <c r="V265" i="3"/>
  <c r="U265" i="3"/>
  <c r="T265" i="3"/>
  <c r="S265" i="3"/>
  <c r="O265" i="3"/>
  <c r="L265" i="3"/>
  <c r="A265" i="3"/>
  <c r="W264" i="3"/>
  <c r="V264" i="3"/>
  <c r="U264" i="3"/>
  <c r="T264" i="3"/>
  <c r="S264" i="3"/>
  <c r="O264" i="3"/>
  <c r="L264" i="3"/>
  <c r="A264" i="3"/>
  <c r="W263" i="3"/>
  <c r="V263" i="3"/>
  <c r="U263" i="3"/>
  <c r="T263" i="3"/>
  <c r="S263" i="3"/>
  <c r="O263" i="3"/>
  <c r="L263" i="3"/>
  <c r="A263" i="3"/>
  <c r="W262" i="3"/>
  <c r="V262" i="3"/>
  <c r="U262" i="3"/>
  <c r="T262" i="3"/>
  <c r="S262" i="3"/>
  <c r="O262" i="3"/>
  <c r="L262" i="3"/>
  <c r="A262" i="3"/>
  <c r="W261" i="3"/>
  <c r="V261" i="3"/>
  <c r="U261" i="3"/>
  <c r="T261" i="3"/>
  <c r="S261" i="3"/>
  <c r="O261" i="3"/>
  <c r="L261" i="3"/>
  <c r="A261" i="3"/>
  <c r="W260" i="3"/>
  <c r="V260" i="3"/>
  <c r="U260" i="3"/>
  <c r="T260" i="3"/>
  <c r="S260" i="3"/>
  <c r="O260" i="3"/>
  <c r="L260" i="3"/>
  <c r="A260" i="3"/>
  <c r="W259" i="3"/>
  <c r="V259" i="3"/>
  <c r="U259" i="3"/>
  <c r="T259" i="3"/>
  <c r="S259" i="3"/>
  <c r="O259" i="3"/>
  <c r="L259" i="3"/>
  <c r="A259" i="3"/>
  <c r="W258" i="3"/>
  <c r="V258" i="3"/>
  <c r="U258" i="3"/>
  <c r="T258" i="3"/>
  <c r="S258" i="3"/>
  <c r="O258" i="3"/>
  <c r="L258" i="3"/>
  <c r="A258" i="3"/>
  <c r="W257" i="3"/>
  <c r="V257" i="3"/>
  <c r="U257" i="3"/>
  <c r="T257" i="3"/>
  <c r="S257" i="3"/>
  <c r="O257" i="3"/>
  <c r="L257" i="3"/>
  <c r="A257" i="3"/>
  <c r="W256" i="3"/>
  <c r="V256" i="3"/>
  <c r="U256" i="3"/>
  <c r="T256" i="3"/>
  <c r="S256" i="3"/>
  <c r="O256" i="3"/>
  <c r="L256" i="3"/>
  <c r="A256" i="3"/>
  <c r="W255" i="3"/>
  <c r="V255" i="3"/>
  <c r="U255" i="3"/>
  <c r="T255" i="3"/>
  <c r="S255" i="3"/>
  <c r="O255" i="3"/>
  <c r="L255" i="3"/>
  <c r="A255" i="3"/>
  <c r="W254" i="3"/>
  <c r="V254" i="3"/>
  <c r="U254" i="3"/>
  <c r="T254" i="3"/>
  <c r="S254" i="3"/>
  <c r="O254" i="3"/>
  <c r="L254" i="3"/>
  <c r="A254" i="3"/>
  <c r="W253" i="3"/>
  <c r="V253" i="3"/>
  <c r="U253" i="3"/>
  <c r="T253" i="3"/>
  <c r="S253" i="3"/>
  <c r="O253" i="3"/>
  <c r="L253" i="3"/>
  <c r="A253" i="3"/>
  <c r="W252" i="3"/>
  <c r="V252" i="3"/>
  <c r="U252" i="3"/>
  <c r="T252" i="3"/>
  <c r="S252" i="3"/>
  <c r="O252" i="3"/>
  <c r="L252" i="3"/>
  <c r="A252" i="3"/>
  <c r="W251" i="3"/>
  <c r="V251" i="3"/>
  <c r="U251" i="3"/>
  <c r="T251" i="3"/>
  <c r="S251" i="3"/>
  <c r="O251" i="3"/>
  <c r="L251" i="3"/>
  <c r="A251" i="3"/>
  <c r="W250" i="3"/>
  <c r="V250" i="3"/>
  <c r="U250" i="3"/>
  <c r="T250" i="3"/>
  <c r="S250" i="3"/>
  <c r="O250" i="3"/>
  <c r="L250" i="3"/>
  <c r="A250" i="3"/>
  <c r="W249" i="3"/>
  <c r="V249" i="3"/>
  <c r="U249" i="3"/>
  <c r="T249" i="3"/>
  <c r="S249" i="3"/>
  <c r="O249" i="3"/>
  <c r="L249" i="3"/>
  <c r="A249" i="3"/>
  <c r="W248" i="3"/>
  <c r="V248" i="3"/>
  <c r="U248" i="3"/>
  <c r="T248" i="3"/>
  <c r="S248" i="3"/>
  <c r="O248" i="3"/>
  <c r="L248" i="3"/>
  <c r="A248" i="3"/>
  <c r="W247" i="3"/>
  <c r="V247" i="3"/>
  <c r="U247" i="3"/>
  <c r="T247" i="3"/>
  <c r="S247" i="3"/>
  <c r="O247" i="3"/>
  <c r="L247" i="3"/>
  <c r="A247" i="3"/>
  <c r="W246" i="3"/>
  <c r="V246" i="3"/>
  <c r="U246" i="3"/>
  <c r="T246" i="3"/>
  <c r="S246" i="3"/>
  <c r="O246" i="3"/>
  <c r="L246" i="3"/>
  <c r="A246" i="3"/>
  <c r="W245" i="3"/>
  <c r="V245" i="3"/>
  <c r="U245" i="3"/>
  <c r="T245" i="3"/>
  <c r="S245" i="3"/>
  <c r="O245" i="3"/>
  <c r="L245" i="3"/>
  <c r="A245" i="3"/>
  <c r="W244" i="3"/>
  <c r="V244" i="3"/>
  <c r="U244" i="3"/>
  <c r="T244" i="3"/>
  <c r="S244" i="3"/>
  <c r="O244" i="3"/>
  <c r="L244" i="3"/>
  <c r="A244" i="3"/>
  <c r="W243" i="3"/>
  <c r="V243" i="3"/>
  <c r="U243" i="3"/>
  <c r="T243" i="3"/>
  <c r="S243" i="3"/>
  <c r="O243" i="3"/>
  <c r="L243" i="3"/>
  <c r="A243" i="3"/>
  <c r="W242" i="3"/>
  <c r="V242" i="3"/>
  <c r="U242" i="3"/>
  <c r="T242" i="3"/>
  <c r="S242" i="3"/>
  <c r="O242" i="3"/>
  <c r="L242" i="3"/>
  <c r="A242" i="3"/>
  <c r="W241" i="3"/>
  <c r="V241" i="3"/>
  <c r="U241" i="3"/>
  <c r="T241" i="3"/>
  <c r="S241" i="3"/>
  <c r="O241" i="3"/>
  <c r="L241" i="3"/>
  <c r="A241" i="3"/>
  <c r="W240" i="3"/>
  <c r="V240" i="3"/>
  <c r="U240" i="3"/>
  <c r="T240" i="3"/>
  <c r="S240" i="3"/>
  <c r="O240" i="3"/>
  <c r="L240" i="3"/>
  <c r="A240" i="3"/>
  <c r="W239" i="3"/>
  <c r="V239" i="3"/>
  <c r="U239" i="3"/>
  <c r="T239" i="3"/>
  <c r="S239" i="3"/>
  <c r="O239" i="3"/>
  <c r="L239" i="3"/>
  <c r="A239" i="3"/>
  <c r="W238" i="3"/>
  <c r="V238" i="3"/>
  <c r="U238" i="3"/>
  <c r="T238" i="3"/>
  <c r="S238" i="3"/>
  <c r="O238" i="3"/>
  <c r="L238" i="3"/>
  <c r="A238" i="3"/>
  <c r="W237" i="3"/>
  <c r="V237" i="3"/>
  <c r="U237" i="3"/>
  <c r="T237" i="3"/>
  <c r="S237" i="3"/>
  <c r="O237" i="3"/>
  <c r="L237" i="3"/>
  <c r="A237" i="3"/>
  <c r="W236" i="3"/>
  <c r="V236" i="3"/>
  <c r="U236" i="3"/>
  <c r="T236" i="3"/>
  <c r="S236" i="3"/>
  <c r="O236" i="3"/>
  <c r="L236" i="3"/>
  <c r="A236" i="3"/>
  <c r="W235" i="3"/>
  <c r="V235" i="3"/>
  <c r="U235" i="3"/>
  <c r="T235" i="3"/>
  <c r="S235" i="3"/>
  <c r="O235" i="3"/>
  <c r="L235" i="3"/>
  <c r="A235" i="3"/>
  <c r="W234" i="3"/>
  <c r="V234" i="3"/>
  <c r="U234" i="3"/>
  <c r="T234" i="3"/>
  <c r="S234" i="3"/>
  <c r="O234" i="3"/>
  <c r="L234" i="3"/>
  <c r="A234" i="3"/>
  <c r="W233" i="3"/>
  <c r="V233" i="3"/>
  <c r="U233" i="3"/>
  <c r="T233" i="3"/>
  <c r="S233" i="3"/>
  <c r="O233" i="3"/>
  <c r="L233" i="3"/>
  <c r="A233" i="3"/>
  <c r="W232" i="3"/>
  <c r="V232" i="3"/>
  <c r="U232" i="3"/>
  <c r="T232" i="3"/>
  <c r="S232" i="3"/>
  <c r="O232" i="3"/>
  <c r="L232" i="3"/>
  <c r="A232" i="3"/>
  <c r="W231" i="3"/>
  <c r="V231" i="3"/>
  <c r="U231" i="3"/>
  <c r="T231" i="3"/>
  <c r="S231" i="3"/>
  <c r="O231" i="3"/>
  <c r="L231" i="3"/>
  <c r="A231" i="3"/>
  <c r="W230" i="3"/>
  <c r="V230" i="3"/>
  <c r="U230" i="3"/>
  <c r="T230" i="3"/>
  <c r="S230" i="3"/>
  <c r="O230" i="3"/>
  <c r="L230" i="3"/>
  <c r="A230" i="3"/>
  <c r="W229" i="3"/>
  <c r="V229" i="3"/>
  <c r="U229" i="3"/>
  <c r="T229" i="3"/>
  <c r="S229" i="3"/>
  <c r="O229" i="3"/>
  <c r="L229" i="3"/>
  <c r="A229" i="3"/>
  <c r="W228" i="3"/>
  <c r="V228" i="3"/>
  <c r="U228" i="3"/>
  <c r="T228" i="3"/>
  <c r="S228" i="3"/>
  <c r="O228" i="3"/>
  <c r="L228" i="3"/>
  <c r="A228" i="3"/>
  <c r="W227" i="3"/>
  <c r="V227" i="3"/>
  <c r="U227" i="3"/>
  <c r="T227" i="3"/>
  <c r="S227" i="3"/>
  <c r="O227" i="3"/>
  <c r="L227" i="3"/>
  <c r="A227" i="3"/>
  <c r="W226" i="3"/>
  <c r="V226" i="3"/>
  <c r="U226" i="3"/>
  <c r="T226" i="3"/>
  <c r="S226" i="3"/>
  <c r="O226" i="3"/>
  <c r="L226" i="3"/>
  <c r="A226" i="3"/>
  <c r="W225" i="3"/>
  <c r="V225" i="3"/>
  <c r="U225" i="3"/>
  <c r="T225" i="3"/>
  <c r="S225" i="3"/>
  <c r="O225" i="3"/>
  <c r="L225" i="3"/>
  <c r="A225" i="3"/>
  <c r="W224" i="3"/>
  <c r="V224" i="3"/>
  <c r="U224" i="3"/>
  <c r="T224" i="3"/>
  <c r="S224" i="3"/>
  <c r="O224" i="3"/>
  <c r="L224" i="3"/>
  <c r="A224" i="3"/>
  <c r="W223" i="3"/>
  <c r="V223" i="3"/>
  <c r="U223" i="3"/>
  <c r="T223" i="3"/>
  <c r="S223" i="3"/>
  <c r="O223" i="3"/>
  <c r="L223" i="3"/>
  <c r="A223" i="3"/>
  <c r="W222" i="3"/>
  <c r="V222" i="3"/>
  <c r="U222" i="3"/>
  <c r="T222" i="3"/>
  <c r="S222" i="3"/>
  <c r="O222" i="3"/>
  <c r="L222" i="3"/>
  <c r="A222" i="3"/>
  <c r="W221" i="3"/>
  <c r="V221" i="3"/>
  <c r="U221" i="3"/>
  <c r="T221" i="3"/>
  <c r="S221" i="3"/>
  <c r="O221" i="3"/>
  <c r="L221" i="3"/>
  <c r="A221" i="3"/>
  <c r="W220" i="3"/>
  <c r="V220" i="3"/>
  <c r="U220" i="3"/>
  <c r="T220" i="3"/>
  <c r="S220" i="3"/>
  <c r="O220" i="3"/>
  <c r="L220" i="3"/>
  <c r="A220" i="3"/>
  <c r="W219" i="3"/>
  <c r="V219" i="3"/>
  <c r="U219" i="3"/>
  <c r="T219" i="3"/>
  <c r="S219" i="3"/>
  <c r="O219" i="3"/>
  <c r="L219" i="3"/>
  <c r="A219" i="3"/>
  <c r="W218" i="3"/>
  <c r="V218" i="3"/>
  <c r="U218" i="3"/>
  <c r="T218" i="3"/>
  <c r="S218" i="3"/>
  <c r="O218" i="3"/>
  <c r="L218" i="3"/>
  <c r="A218" i="3"/>
  <c r="W217" i="3"/>
  <c r="V217" i="3"/>
  <c r="U217" i="3"/>
  <c r="T217" i="3"/>
  <c r="S217" i="3"/>
  <c r="O217" i="3"/>
  <c r="L217" i="3"/>
  <c r="A217" i="3"/>
  <c r="W216" i="3"/>
  <c r="V216" i="3"/>
  <c r="U216" i="3"/>
  <c r="T216" i="3"/>
  <c r="S216" i="3"/>
  <c r="O216" i="3"/>
  <c r="L216" i="3"/>
  <c r="A216" i="3"/>
  <c r="W215" i="3"/>
  <c r="V215" i="3"/>
  <c r="U215" i="3"/>
  <c r="T215" i="3"/>
  <c r="S215" i="3"/>
  <c r="O215" i="3"/>
  <c r="L215" i="3"/>
  <c r="A215" i="3"/>
  <c r="W214" i="3"/>
  <c r="V214" i="3"/>
  <c r="U214" i="3"/>
  <c r="T214" i="3"/>
  <c r="S214" i="3"/>
  <c r="O214" i="3"/>
  <c r="L214" i="3"/>
  <c r="A214" i="3"/>
  <c r="W213" i="3"/>
  <c r="V213" i="3"/>
  <c r="U213" i="3"/>
  <c r="T213" i="3"/>
  <c r="S213" i="3"/>
  <c r="O213" i="3"/>
  <c r="L213" i="3"/>
  <c r="A213" i="3"/>
  <c r="W212" i="3"/>
  <c r="V212" i="3"/>
  <c r="U212" i="3"/>
  <c r="T212" i="3"/>
  <c r="S212" i="3"/>
  <c r="O212" i="3"/>
  <c r="L212" i="3"/>
  <c r="A212" i="3"/>
  <c r="W211" i="3"/>
  <c r="V211" i="3"/>
  <c r="U211" i="3"/>
  <c r="T211" i="3"/>
  <c r="S211" i="3"/>
  <c r="O211" i="3"/>
  <c r="L211" i="3"/>
  <c r="A211" i="3"/>
  <c r="W210" i="3"/>
  <c r="V210" i="3"/>
  <c r="U210" i="3"/>
  <c r="T210" i="3"/>
  <c r="S210" i="3"/>
  <c r="O210" i="3"/>
  <c r="L210" i="3"/>
  <c r="A210" i="3"/>
  <c r="W209" i="3"/>
  <c r="V209" i="3"/>
  <c r="U209" i="3"/>
  <c r="T209" i="3"/>
  <c r="S209" i="3"/>
  <c r="O209" i="3"/>
  <c r="L209" i="3"/>
  <c r="A209" i="3"/>
  <c r="W208" i="3"/>
  <c r="V208" i="3"/>
  <c r="U208" i="3"/>
  <c r="T208" i="3"/>
  <c r="S208" i="3"/>
  <c r="O208" i="3"/>
  <c r="L208" i="3"/>
  <c r="A208" i="3"/>
  <c r="W207" i="3"/>
  <c r="V207" i="3"/>
  <c r="U207" i="3"/>
  <c r="T207" i="3"/>
  <c r="S207" i="3"/>
  <c r="O207" i="3"/>
  <c r="L207" i="3"/>
  <c r="A207" i="3"/>
  <c r="W206" i="3"/>
  <c r="V206" i="3"/>
  <c r="U206" i="3"/>
  <c r="T206" i="3"/>
  <c r="S206" i="3"/>
  <c r="O206" i="3"/>
  <c r="L206" i="3"/>
  <c r="A206" i="3"/>
  <c r="W205" i="3"/>
  <c r="V205" i="3"/>
  <c r="U205" i="3"/>
  <c r="T205" i="3"/>
  <c r="S205" i="3"/>
  <c r="O205" i="3"/>
  <c r="L205" i="3"/>
  <c r="A205" i="3"/>
  <c r="W204" i="3"/>
  <c r="V204" i="3"/>
  <c r="U204" i="3"/>
  <c r="T204" i="3"/>
  <c r="S204" i="3"/>
  <c r="O204" i="3"/>
  <c r="L204" i="3"/>
  <c r="A204" i="3"/>
  <c r="W203" i="3"/>
  <c r="V203" i="3"/>
  <c r="U203" i="3"/>
  <c r="T203" i="3"/>
  <c r="S203" i="3"/>
  <c r="O203" i="3"/>
  <c r="L203" i="3"/>
  <c r="A203" i="3"/>
  <c r="W202" i="3"/>
  <c r="V202" i="3"/>
  <c r="U202" i="3"/>
  <c r="T202" i="3"/>
  <c r="S202" i="3"/>
  <c r="O202" i="3"/>
  <c r="L202" i="3"/>
  <c r="A202" i="3"/>
  <c r="W201" i="3"/>
  <c r="V201" i="3"/>
  <c r="U201" i="3"/>
  <c r="T201" i="3"/>
  <c r="S201" i="3"/>
  <c r="O201" i="3"/>
  <c r="L201" i="3"/>
  <c r="A201" i="3"/>
  <c r="W200" i="3"/>
  <c r="V200" i="3"/>
  <c r="U200" i="3"/>
  <c r="T200" i="3"/>
  <c r="S200" i="3"/>
  <c r="O200" i="3"/>
  <c r="L200" i="3"/>
  <c r="A200" i="3"/>
  <c r="W199" i="3"/>
  <c r="V199" i="3"/>
  <c r="U199" i="3"/>
  <c r="T199" i="3"/>
  <c r="S199" i="3"/>
  <c r="O199" i="3"/>
  <c r="L199" i="3"/>
  <c r="A199" i="3"/>
  <c r="W198" i="3"/>
  <c r="V198" i="3"/>
  <c r="U198" i="3"/>
  <c r="T198" i="3"/>
  <c r="S198" i="3"/>
  <c r="O198" i="3"/>
  <c r="L198" i="3"/>
  <c r="A198" i="3"/>
  <c r="W197" i="3"/>
  <c r="V197" i="3"/>
  <c r="U197" i="3"/>
  <c r="T197" i="3"/>
  <c r="S197" i="3"/>
  <c r="O197" i="3"/>
  <c r="L197" i="3"/>
  <c r="A197" i="3"/>
  <c r="W196" i="3"/>
  <c r="V196" i="3"/>
  <c r="U196" i="3"/>
  <c r="T196" i="3"/>
  <c r="S196" i="3"/>
  <c r="O196" i="3"/>
  <c r="L196" i="3"/>
  <c r="A196" i="3"/>
  <c r="W195" i="3"/>
  <c r="V195" i="3"/>
  <c r="U195" i="3"/>
  <c r="T195" i="3"/>
  <c r="S195" i="3"/>
  <c r="O195" i="3"/>
  <c r="L195" i="3"/>
  <c r="A195" i="3"/>
  <c r="W194" i="3"/>
  <c r="V194" i="3"/>
  <c r="U194" i="3"/>
  <c r="T194" i="3"/>
  <c r="S194" i="3"/>
  <c r="O194" i="3"/>
  <c r="L194" i="3"/>
  <c r="A194" i="3"/>
  <c r="W193" i="3"/>
  <c r="V193" i="3"/>
  <c r="U193" i="3"/>
  <c r="T193" i="3"/>
  <c r="S193" i="3"/>
  <c r="O193" i="3"/>
  <c r="L193" i="3"/>
  <c r="A193" i="3"/>
  <c r="W192" i="3"/>
  <c r="V192" i="3"/>
  <c r="U192" i="3"/>
  <c r="T192" i="3"/>
  <c r="S192" i="3"/>
  <c r="O192" i="3"/>
  <c r="L192" i="3"/>
  <c r="A192" i="3"/>
  <c r="W191" i="3"/>
  <c r="V191" i="3"/>
  <c r="U191" i="3"/>
  <c r="T191" i="3"/>
  <c r="S191" i="3"/>
  <c r="O191" i="3"/>
  <c r="L191" i="3"/>
  <c r="A191" i="3"/>
  <c r="W190" i="3"/>
  <c r="V190" i="3"/>
  <c r="U190" i="3"/>
  <c r="T190" i="3"/>
  <c r="S190" i="3"/>
  <c r="O190" i="3"/>
  <c r="L190" i="3"/>
  <c r="A190" i="3"/>
  <c r="W189" i="3"/>
  <c r="V189" i="3"/>
  <c r="U189" i="3"/>
  <c r="T189" i="3"/>
  <c r="S189" i="3"/>
  <c r="O189" i="3"/>
  <c r="L189" i="3"/>
  <c r="A189" i="3"/>
  <c r="W188" i="3"/>
  <c r="V188" i="3"/>
  <c r="U188" i="3"/>
  <c r="T188" i="3"/>
  <c r="S188" i="3"/>
  <c r="O188" i="3"/>
  <c r="L188" i="3"/>
  <c r="A188" i="3"/>
  <c r="W187" i="3"/>
  <c r="V187" i="3"/>
  <c r="U187" i="3"/>
  <c r="T187" i="3"/>
  <c r="S187" i="3"/>
  <c r="O187" i="3"/>
  <c r="L187" i="3"/>
  <c r="A187" i="3"/>
  <c r="W186" i="3"/>
  <c r="V186" i="3"/>
  <c r="U186" i="3"/>
  <c r="T186" i="3"/>
  <c r="S186" i="3"/>
  <c r="O186" i="3"/>
  <c r="L186" i="3"/>
  <c r="A186" i="3"/>
  <c r="W185" i="3"/>
  <c r="V185" i="3"/>
  <c r="U185" i="3"/>
  <c r="T185" i="3"/>
  <c r="S185" i="3"/>
  <c r="O185" i="3"/>
  <c r="L185" i="3"/>
  <c r="A185" i="3"/>
  <c r="W184" i="3"/>
  <c r="V184" i="3"/>
  <c r="U184" i="3"/>
  <c r="T184" i="3"/>
  <c r="S184" i="3"/>
  <c r="O184" i="3"/>
  <c r="L184" i="3"/>
  <c r="A184" i="3"/>
  <c r="W183" i="3"/>
  <c r="V183" i="3"/>
  <c r="U183" i="3"/>
  <c r="T183" i="3"/>
  <c r="S183" i="3"/>
  <c r="O183" i="3"/>
  <c r="L183" i="3"/>
  <c r="A183" i="3"/>
  <c r="W182" i="3"/>
  <c r="V182" i="3"/>
  <c r="U182" i="3"/>
  <c r="T182" i="3"/>
  <c r="S182" i="3"/>
  <c r="O182" i="3"/>
  <c r="L182" i="3"/>
  <c r="A182" i="3"/>
  <c r="W181" i="3"/>
  <c r="V181" i="3"/>
  <c r="U181" i="3"/>
  <c r="T181" i="3"/>
  <c r="S181" i="3"/>
  <c r="O181" i="3"/>
  <c r="L181" i="3"/>
  <c r="A181" i="3"/>
  <c r="W180" i="3"/>
  <c r="V180" i="3"/>
  <c r="U180" i="3"/>
  <c r="T180" i="3"/>
  <c r="S180" i="3"/>
  <c r="O180" i="3"/>
  <c r="L180" i="3"/>
  <c r="A180" i="3"/>
  <c r="W179" i="3"/>
  <c r="V179" i="3"/>
  <c r="U179" i="3"/>
  <c r="T179" i="3"/>
  <c r="S179" i="3"/>
  <c r="O179" i="3"/>
  <c r="L179" i="3"/>
  <c r="A179" i="3"/>
  <c r="W178" i="3"/>
  <c r="V178" i="3"/>
  <c r="U178" i="3"/>
  <c r="T178" i="3"/>
  <c r="S178" i="3"/>
  <c r="O178" i="3"/>
  <c r="L178" i="3"/>
  <c r="A178" i="3"/>
  <c r="W177" i="3"/>
  <c r="V177" i="3"/>
  <c r="U177" i="3"/>
  <c r="T177" i="3"/>
  <c r="S177" i="3"/>
  <c r="O177" i="3"/>
  <c r="L177" i="3"/>
  <c r="A177" i="3"/>
  <c r="W176" i="3"/>
  <c r="V176" i="3"/>
  <c r="U176" i="3"/>
  <c r="T176" i="3"/>
  <c r="S176" i="3"/>
  <c r="O176" i="3"/>
  <c r="L176" i="3"/>
  <c r="A176" i="3"/>
  <c r="W175" i="3"/>
  <c r="V175" i="3"/>
  <c r="U175" i="3"/>
  <c r="T175" i="3"/>
  <c r="S175" i="3"/>
  <c r="O175" i="3"/>
  <c r="L175" i="3"/>
  <c r="A175" i="3"/>
  <c r="W174" i="3"/>
  <c r="V174" i="3"/>
  <c r="U174" i="3"/>
  <c r="T174" i="3"/>
  <c r="S174" i="3"/>
  <c r="O174" i="3"/>
  <c r="L174" i="3"/>
  <c r="A174" i="3"/>
  <c r="W173" i="3"/>
  <c r="V173" i="3"/>
  <c r="U173" i="3"/>
  <c r="T173" i="3"/>
  <c r="S173" i="3"/>
  <c r="O173" i="3"/>
  <c r="L173" i="3"/>
  <c r="A173" i="3"/>
  <c r="W172" i="3"/>
  <c r="V172" i="3"/>
  <c r="U172" i="3"/>
  <c r="T172" i="3"/>
  <c r="S172" i="3"/>
  <c r="O172" i="3"/>
  <c r="L172" i="3"/>
  <c r="A172" i="3"/>
  <c r="W171" i="3"/>
  <c r="V171" i="3"/>
  <c r="U171" i="3"/>
  <c r="T171" i="3"/>
  <c r="S171" i="3"/>
  <c r="O171" i="3"/>
  <c r="L171" i="3"/>
  <c r="A171" i="3"/>
  <c r="W170" i="3"/>
  <c r="V170" i="3"/>
  <c r="U170" i="3"/>
  <c r="T170" i="3"/>
  <c r="S170" i="3"/>
  <c r="O170" i="3"/>
  <c r="L170" i="3"/>
  <c r="A170" i="3"/>
  <c r="W169" i="3"/>
  <c r="V169" i="3"/>
  <c r="U169" i="3"/>
  <c r="T169" i="3"/>
  <c r="S169" i="3"/>
  <c r="O169" i="3"/>
  <c r="L169" i="3"/>
  <c r="A169" i="3"/>
  <c r="W168" i="3"/>
  <c r="V168" i="3"/>
  <c r="U168" i="3"/>
  <c r="T168" i="3"/>
  <c r="S168" i="3"/>
  <c r="O168" i="3"/>
  <c r="L168" i="3"/>
  <c r="A168" i="3"/>
  <c r="W167" i="3"/>
  <c r="V167" i="3"/>
  <c r="U167" i="3"/>
  <c r="T167" i="3"/>
  <c r="S167" i="3"/>
  <c r="O167" i="3"/>
  <c r="L167" i="3"/>
  <c r="A167" i="3"/>
  <c r="W166" i="3"/>
  <c r="V166" i="3"/>
  <c r="U166" i="3"/>
  <c r="T166" i="3"/>
  <c r="S166" i="3"/>
  <c r="O166" i="3"/>
  <c r="L166" i="3"/>
  <c r="A166" i="3"/>
  <c r="W165" i="3"/>
  <c r="V165" i="3"/>
  <c r="U165" i="3"/>
  <c r="T165" i="3"/>
  <c r="S165" i="3"/>
  <c r="O165" i="3"/>
  <c r="L165" i="3"/>
  <c r="A165" i="3"/>
  <c r="W164" i="3"/>
  <c r="V164" i="3"/>
  <c r="U164" i="3"/>
  <c r="T164" i="3"/>
  <c r="S164" i="3"/>
  <c r="O164" i="3"/>
  <c r="L164" i="3"/>
  <c r="A164" i="3"/>
  <c r="W163" i="3"/>
  <c r="V163" i="3"/>
  <c r="U163" i="3"/>
  <c r="T163" i="3"/>
  <c r="S163" i="3"/>
  <c r="O163" i="3"/>
  <c r="L163" i="3"/>
  <c r="A163" i="3"/>
  <c r="W162" i="3"/>
  <c r="V162" i="3"/>
  <c r="U162" i="3"/>
  <c r="T162" i="3"/>
  <c r="S162" i="3"/>
  <c r="O162" i="3"/>
  <c r="L162" i="3"/>
  <c r="A162" i="3"/>
  <c r="W161" i="3"/>
  <c r="V161" i="3"/>
  <c r="U161" i="3"/>
  <c r="T161" i="3"/>
  <c r="S161" i="3"/>
  <c r="O161" i="3"/>
  <c r="L161" i="3"/>
  <c r="A161" i="3"/>
  <c r="W160" i="3"/>
  <c r="V160" i="3"/>
  <c r="U160" i="3"/>
  <c r="T160" i="3"/>
  <c r="S160" i="3"/>
  <c r="O160" i="3"/>
  <c r="L160" i="3"/>
  <c r="A160" i="3"/>
  <c r="W159" i="3"/>
  <c r="V159" i="3"/>
  <c r="U159" i="3"/>
  <c r="T159" i="3"/>
  <c r="S159" i="3"/>
  <c r="O159" i="3"/>
  <c r="L159" i="3"/>
  <c r="A159" i="3"/>
  <c r="W158" i="3"/>
  <c r="V158" i="3"/>
  <c r="U158" i="3"/>
  <c r="T158" i="3"/>
  <c r="S158" i="3"/>
  <c r="O158" i="3"/>
  <c r="L158" i="3"/>
  <c r="A158" i="3"/>
  <c r="W157" i="3"/>
  <c r="V157" i="3"/>
  <c r="U157" i="3"/>
  <c r="T157" i="3"/>
  <c r="S157" i="3"/>
  <c r="O157" i="3"/>
  <c r="L157" i="3"/>
  <c r="A157" i="3"/>
  <c r="W156" i="3"/>
  <c r="V156" i="3"/>
  <c r="U156" i="3"/>
  <c r="T156" i="3"/>
  <c r="S156" i="3"/>
  <c r="O156" i="3"/>
  <c r="L156" i="3"/>
  <c r="A156" i="3"/>
  <c r="W155" i="3"/>
  <c r="V155" i="3"/>
  <c r="U155" i="3"/>
  <c r="T155" i="3"/>
  <c r="S155" i="3"/>
  <c r="O155" i="3"/>
  <c r="L155" i="3"/>
  <c r="A155" i="3"/>
  <c r="W154" i="3"/>
  <c r="V154" i="3"/>
  <c r="U154" i="3"/>
  <c r="T154" i="3"/>
  <c r="S154" i="3"/>
  <c r="O154" i="3"/>
  <c r="L154" i="3"/>
  <c r="A154" i="3"/>
  <c r="W153" i="3"/>
  <c r="V153" i="3"/>
  <c r="U153" i="3"/>
  <c r="T153" i="3"/>
  <c r="S153" i="3"/>
  <c r="O153" i="3"/>
  <c r="L153" i="3"/>
  <c r="A153" i="3"/>
  <c r="W152" i="3"/>
  <c r="V152" i="3"/>
  <c r="U152" i="3"/>
  <c r="T152" i="3"/>
  <c r="S152" i="3"/>
  <c r="O152" i="3"/>
  <c r="L152" i="3"/>
  <c r="A152" i="3"/>
  <c r="W151" i="3"/>
  <c r="V151" i="3"/>
  <c r="U151" i="3"/>
  <c r="T151" i="3"/>
  <c r="S151" i="3"/>
  <c r="O151" i="3"/>
  <c r="L151" i="3"/>
  <c r="A151" i="3"/>
  <c r="W150" i="3"/>
  <c r="V150" i="3"/>
  <c r="U150" i="3"/>
  <c r="T150" i="3"/>
  <c r="S150" i="3"/>
  <c r="O150" i="3"/>
  <c r="L150" i="3"/>
  <c r="A150" i="3"/>
  <c r="W149" i="3"/>
  <c r="V149" i="3"/>
  <c r="U149" i="3"/>
  <c r="T149" i="3"/>
  <c r="S149" i="3"/>
  <c r="O149" i="3"/>
  <c r="L149" i="3"/>
  <c r="A149" i="3"/>
  <c r="W148" i="3"/>
  <c r="V148" i="3"/>
  <c r="U148" i="3"/>
  <c r="T148" i="3"/>
  <c r="S148" i="3"/>
  <c r="O148" i="3"/>
  <c r="L148" i="3"/>
  <c r="A148" i="3"/>
  <c r="W147" i="3"/>
  <c r="V147" i="3"/>
  <c r="U147" i="3"/>
  <c r="T147" i="3"/>
  <c r="S147" i="3"/>
  <c r="O147" i="3"/>
  <c r="L147" i="3"/>
  <c r="A147" i="3"/>
  <c r="W146" i="3"/>
  <c r="V146" i="3"/>
  <c r="U146" i="3"/>
  <c r="T146" i="3"/>
  <c r="S146" i="3"/>
  <c r="O146" i="3"/>
  <c r="L146" i="3"/>
  <c r="A146" i="3"/>
  <c r="W145" i="3"/>
  <c r="V145" i="3"/>
  <c r="U145" i="3"/>
  <c r="T145" i="3"/>
  <c r="S145" i="3"/>
  <c r="O145" i="3"/>
  <c r="L145" i="3"/>
  <c r="A145" i="3"/>
  <c r="W144" i="3"/>
  <c r="V144" i="3"/>
  <c r="U144" i="3"/>
  <c r="T144" i="3"/>
  <c r="S144" i="3"/>
  <c r="O144" i="3"/>
  <c r="L144" i="3"/>
  <c r="A144" i="3"/>
  <c r="W143" i="3"/>
  <c r="V143" i="3"/>
  <c r="U143" i="3"/>
  <c r="T143" i="3"/>
  <c r="S143" i="3"/>
  <c r="O143" i="3"/>
  <c r="L143" i="3"/>
  <c r="A143" i="3"/>
  <c r="W142" i="3"/>
  <c r="V142" i="3"/>
  <c r="U142" i="3"/>
  <c r="T142" i="3"/>
  <c r="S142" i="3"/>
  <c r="O142" i="3"/>
  <c r="L142" i="3"/>
  <c r="A142" i="3"/>
  <c r="W141" i="3"/>
  <c r="V141" i="3"/>
  <c r="U141" i="3"/>
  <c r="T141" i="3"/>
  <c r="S141" i="3"/>
  <c r="O141" i="3"/>
  <c r="L141" i="3"/>
  <c r="A141" i="3"/>
  <c r="W140" i="3"/>
  <c r="V140" i="3"/>
  <c r="U140" i="3"/>
  <c r="T140" i="3"/>
  <c r="S140" i="3"/>
  <c r="O140" i="3"/>
  <c r="L140" i="3"/>
  <c r="A140" i="3"/>
  <c r="W139" i="3"/>
  <c r="V139" i="3"/>
  <c r="U139" i="3"/>
  <c r="T139" i="3"/>
  <c r="S139" i="3"/>
  <c r="O139" i="3"/>
  <c r="L139" i="3"/>
  <c r="A139" i="3"/>
  <c r="W138" i="3"/>
  <c r="V138" i="3"/>
  <c r="U138" i="3"/>
  <c r="T138" i="3"/>
  <c r="S138" i="3"/>
  <c r="O138" i="3"/>
  <c r="L138" i="3"/>
  <c r="A138" i="3"/>
  <c r="W137" i="3"/>
  <c r="V137" i="3"/>
  <c r="U137" i="3"/>
  <c r="T137" i="3"/>
  <c r="S137" i="3"/>
  <c r="O137" i="3"/>
  <c r="L137" i="3"/>
  <c r="A137" i="3"/>
  <c r="W136" i="3"/>
  <c r="V136" i="3"/>
  <c r="U136" i="3"/>
  <c r="T136" i="3"/>
  <c r="S136" i="3"/>
  <c r="O136" i="3"/>
  <c r="L136" i="3"/>
  <c r="A136" i="3"/>
  <c r="W135" i="3"/>
  <c r="V135" i="3"/>
  <c r="U135" i="3"/>
  <c r="T135" i="3"/>
  <c r="S135" i="3"/>
  <c r="O135" i="3"/>
  <c r="L135" i="3"/>
  <c r="A135" i="3"/>
  <c r="W134" i="3"/>
  <c r="V134" i="3"/>
  <c r="U134" i="3"/>
  <c r="T134" i="3"/>
  <c r="S134" i="3"/>
  <c r="O134" i="3"/>
  <c r="L134" i="3"/>
  <c r="A134" i="3"/>
  <c r="W133" i="3"/>
  <c r="V133" i="3"/>
  <c r="U133" i="3"/>
  <c r="T133" i="3"/>
  <c r="S133" i="3"/>
  <c r="O133" i="3"/>
  <c r="L133" i="3"/>
  <c r="A133" i="3"/>
  <c r="W132" i="3"/>
  <c r="V132" i="3"/>
  <c r="U132" i="3"/>
  <c r="T132" i="3"/>
  <c r="S132" i="3"/>
  <c r="O132" i="3"/>
  <c r="L132" i="3"/>
  <c r="A132" i="3"/>
  <c r="W131" i="3"/>
  <c r="V131" i="3"/>
  <c r="U131" i="3"/>
  <c r="T131" i="3"/>
  <c r="S131" i="3"/>
  <c r="O131" i="3"/>
  <c r="L131" i="3"/>
  <c r="A131" i="3"/>
  <c r="W130" i="3"/>
  <c r="V130" i="3"/>
  <c r="U130" i="3"/>
  <c r="T130" i="3"/>
  <c r="S130" i="3"/>
  <c r="O130" i="3"/>
  <c r="L130" i="3"/>
  <c r="A130" i="3"/>
  <c r="W129" i="3"/>
  <c r="V129" i="3"/>
  <c r="U129" i="3"/>
  <c r="T129" i="3"/>
  <c r="S129" i="3"/>
  <c r="O129" i="3"/>
  <c r="L129" i="3"/>
  <c r="A129" i="3"/>
  <c r="W128" i="3"/>
  <c r="V128" i="3"/>
  <c r="U128" i="3"/>
  <c r="T128" i="3"/>
  <c r="S128" i="3"/>
  <c r="O128" i="3"/>
  <c r="L128" i="3"/>
  <c r="A128" i="3"/>
  <c r="W127" i="3"/>
  <c r="V127" i="3"/>
  <c r="U127" i="3"/>
  <c r="T127" i="3"/>
  <c r="S127" i="3"/>
  <c r="O127" i="3"/>
  <c r="L127" i="3"/>
  <c r="A127" i="3"/>
  <c r="W126" i="3"/>
  <c r="V126" i="3"/>
  <c r="U126" i="3"/>
  <c r="T126" i="3"/>
  <c r="S126" i="3"/>
  <c r="O126" i="3"/>
  <c r="L126" i="3"/>
  <c r="A126" i="3"/>
  <c r="W125" i="3"/>
  <c r="V125" i="3"/>
  <c r="U125" i="3"/>
  <c r="T125" i="3"/>
  <c r="S125" i="3"/>
  <c r="O125" i="3"/>
  <c r="L125" i="3"/>
  <c r="A125" i="3"/>
  <c r="W124" i="3"/>
  <c r="V124" i="3"/>
  <c r="U124" i="3"/>
  <c r="T124" i="3"/>
  <c r="S124" i="3"/>
  <c r="O124" i="3"/>
  <c r="L124" i="3"/>
  <c r="A124" i="3"/>
  <c r="W123" i="3"/>
  <c r="V123" i="3"/>
  <c r="U123" i="3"/>
  <c r="T123" i="3"/>
  <c r="S123" i="3"/>
  <c r="O123" i="3"/>
  <c r="L123" i="3"/>
  <c r="A123" i="3"/>
  <c r="W122" i="3"/>
  <c r="V122" i="3"/>
  <c r="U122" i="3"/>
  <c r="T122" i="3"/>
  <c r="S122" i="3"/>
  <c r="O122" i="3"/>
  <c r="L122" i="3"/>
  <c r="A122" i="3"/>
  <c r="W121" i="3"/>
  <c r="V121" i="3"/>
  <c r="U121" i="3"/>
  <c r="T121" i="3"/>
  <c r="S121" i="3"/>
  <c r="O121" i="3"/>
  <c r="L121" i="3"/>
  <c r="A121" i="3"/>
  <c r="W120" i="3"/>
  <c r="V120" i="3"/>
  <c r="U120" i="3"/>
  <c r="T120" i="3"/>
  <c r="S120" i="3"/>
  <c r="O120" i="3"/>
  <c r="L120" i="3"/>
  <c r="A120" i="3"/>
  <c r="W119" i="3"/>
  <c r="V119" i="3"/>
  <c r="U119" i="3"/>
  <c r="T119" i="3"/>
  <c r="S119" i="3"/>
  <c r="O119" i="3"/>
  <c r="L119" i="3"/>
  <c r="A119" i="3"/>
  <c r="W118" i="3"/>
  <c r="V118" i="3"/>
  <c r="U118" i="3"/>
  <c r="T118" i="3"/>
  <c r="S118" i="3"/>
  <c r="O118" i="3"/>
  <c r="L118" i="3"/>
  <c r="A118" i="3"/>
  <c r="W117" i="3"/>
  <c r="V117" i="3"/>
  <c r="U117" i="3"/>
  <c r="T117" i="3"/>
  <c r="S117" i="3"/>
  <c r="O117" i="3"/>
  <c r="L117" i="3"/>
  <c r="A117" i="3"/>
  <c r="W116" i="3"/>
  <c r="V116" i="3"/>
  <c r="U116" i="3"/>
  <c r="T116" i="3"/>
  <c r="S116" i="3"/>
  <c r="O116" i="3"/>
  <c r="L116" i="3"/>
  <c r="A116" i="3"/>
  <c r="W115" i="3"/>
  <c r="V115" i="3"/>
  <c r="U115" i="3"/>
  <c r="T115" i="3"/>
  <c r="S115" i="3"/>
  <c r="O115" i="3"/>
  <c r="L115" i="3"/>
  <c r="A115" i="3"/>
  <c r="W114" i="3"/>
  <c r="V114" i="3"/>
  <c r="U114" i="3"/>
  <c r="T114" i="3"/>
  <c r="S114" i="3"/>
  <c r="O114" i="3"/>
  <c r="L114" i="3"/>
  <c r="A114" i="3"/>
  <c r="W113" i="3"/>
  <c r="V113" i="3"/>
  <c r="U113" i="3"/>
  <c r="T113" i="3"/>
  <c r="S113" i="3"/>
  <c r="O113" i="3"/>
  <c r="L113" i="3"/>
  <c r="A113" i="3"/>
  <c r="W112" i="3"/>
  <c r="V112" i="3"/>
  <c r="U112" i="3"/>
  <c r="T112" i="3"/>
  <c r="S112" i="3"/>
  <c r="O112" i="3"/>
  <c r="L112" i="3"/>
  <c r="A112" i="3"/>
  <c r="W111" i="3"/>
  <c r="V111" i="3"/>
  <c r="U111" i="3"/>
  <c r="T111" i="3"/>
  <c r="S111" i="3"/>
  <c r="O111" i="3"/>
  <c r="L111" i="3"/>
  <c r="A111" i="3"/>
  <c r="W110" i="3"/>
  <c r="V110" i="3"/>
  <c r="U110" i="3"/>
  <c r="T110" i="3"/>
  <c r="S110" i="3"/>
  <c r="O110" i="3"/>
  <c r="L110" i="3"/>
  <c r="A110" i="3"/>
  <c r="W109" i="3"/>
  <c r="V109" i="3"/>
  <c r="U109" i="3"/>
  <c r="T109" i="3"/>
  <c r="S109" i="3"/>
  <c r="O109" i="3"/>
  <c r="L109" i="3"/>
  <c r="A109" i="3"/>
  <c r="W108" i="3"/>
  <c r="V108" i="3"/>
  <c r="U108" i="3"/>
  <c r="T108" i="3"/>
  <c r="S108" i="3"/>
  <c r="O108" i="3"/>
  <c r="L108" i="3"/>
  <c r="A108" i="3"/>
  <c r="W107" i="3"/>
  <c r="V107" i="3"/>
  <c r="U107" i="3"/>
  <c r="T107" i="3"/>
  <c r="S107" i="3"/>
  <c r="O107" i="3"/>
  <c r="L107" i="3"/>
  <c r="A107" i="3"/>
  <c r="W106" i="3"/>
  <c r="V106" i="3"/>
  <c r="U106" i="3"/>
  <c r="T106" i="3"/>
  <c r="S106" i="3"/>
  <c r="O106" i="3"/>
  <c r="L106" i="3"/>
  <c r="A106" i="3"/>
  <c r="W105" i="3"/>
  <c r="V105" i="3"/>
  <c r="U105" i="3"/>
  <c r="T105" i="3"/>
  <c r="S105" i="3"/>
  <c r="O105" i="3"/>
  <c r="L105" i="3"/>
  <c r="A105" i="3"/>
  <c r="W104" i="3"/>
  <c r="V104" i="3"/>
  <c r="U104" i="3"/>
  <c r="T104" i="3"/>
  <c r="S104" i="3"/>
  <c r="O104" i="3"/>
  <c r="L104" i="3"/>
  <c r="A104" i="3"/>
  <c r="W103" i="3"/>
  <c r="V103" i="3"/>
  <c r="U103" i="3"/>
  <c r="T103" i="3"/>
  <c r="S103" i="3"/>
  <c r="O103" i="3"/>
  <c r="L103" i="3"/>
  <c r="A103" i="3"/>
  <c r="W102" i="3"/>
  <c r="V102" i="3"/>
  <c r="U102" i="3"/>
  <c r="T102" i="3"/>
  <c r="S102" i="3"/>
  <c r="O102" i="3"/>
  <c r="L102" i="3"/>
  <c r="A102" i="3"/>
  <c r="W101" i="3"/>
  <c r="V101" i="3"/>
  <c r="U101" i="3"/>
  <c r="T101" i="3"/>
  <c r="S101" i="3"/>
  <c r="O101" i="3"/>
  <c r="L101" i="3"/>
  <c r="A101" i="3"/>
  <c r="W100" i="3"/>
  <c r="V100" i="3"/>
  <c r="U100" i="3"/>
  <c r="T100" i="3"/>
  <c r="S100" i="3"/>
  <c r="O100" i="3"/>
  <c r="L100" i="3"/>
  <c r="A100" i="3"/>
  <c r="W99" i="3"/>
  <c r="V99" i="3"/>
  <c r="U99" i="3"/>
  <c r="T99" i="3"/>
  <c r="S99" i="3"/>
  <c r="O99" i="3"/>
  <c r="L99" i="3"/>
  <c r="A99" i="3"/>
  <c r="W98" i="3"/>
  <c r="V98" i="3"/>
  <c r="U98" i="3"/>
  <c r="T98" i="3"/>
  <c r="S98" i="3"/>
  <c r="O98" i="3"/>
  <c r="L98" i="3"/>
  <c r="A98" i="3"/>
  <c r="W97" i="3"/>
  <c r="V97" i="3"/>
  <c r="U97" i="3"/>
  <c r="T97" i="3"/>
  <c r="S97" i="3"/>
  <c r="O97" i="3"/>
  <c r="L97" i="3"/>
  <c r="A97" i="3"/>
  <c r="W96" i="3"/>
  <c r="V96" i="3"/>
  <c r="U96" i="3"/>
  <c r="T96" i="3"/>
  <c r="S96" i="3"/>
  <c r="O96" i="3"/>
  <c r="L96" i="3"/>
  <c r="A96" i="3"/>
  <c r="W95" i="3"/>
  <c r="V95" i="3"/>
  <c r="U95" i="3"/>
  <c r="T95" i="3"/>
  <c r="S95" i="3"/>
  <c r="O95" i="3"/>
  <c r="L95" i="3"/>
  <c r="A95" i="3"/>
  <c r="W94" i="3"/>
  <c r="V94" i="3"/>
  <c r="U94" i="3"/>
  <c r="T94" i="3"/>
  <c r="S94" i="3"/>
  <c r="O94" i="3"/>
  <c r="L94" i="3"/>
  <c r="A94" i="3"/>
  <c r="W93" i="3"/>
  <c r="V93" i="3"/>
  <c r="U93" i="3"/>
  <c r="T93" i="3"/>
  <c r="S93" i="3"/>
  <c r="O93" i="3"/>
  <c r="L93" i="3"/>
  <c r="A93" i="3"/>
  <c r="W92" i="3"/>
  <c r="V92" i="3"/>
  <c r="U92" i="3"/>
  <c r="T92" i="3"/>
  <c r="S92" i="3"/>
  <c r="O92" i="3"/>
  <c r="L92" i="3"/>
  <c r="A92" i="3"/>
  <c r="W91" i="3"/>
  <c r="V91" i="3"/>
  <c r="U91" i="3"/>
  <c r="T91" i="3"/>
  <c r="S91" i="3"/>
  <c r="O91" i="3"/>
  <c r="L91" i="3"/>
  <c r="A91" i="3"/>
  <c r="W90" i="3"/>
  <c r="V90" i="3"/>
  <c r="U90" i="3"/>
  <c r="T90" i="3"/>
  <c r="S90" i="3"/>
  <c r="O90" i="3"/>
  <c r="L90" i="3"/>
  <c r="A90" i="3"/>
  <c r="W89" i="3"/>
  <c r="V89" i="3"/>
  <c r="U89" i="3"/>
  <c r="T89" i="3"/>
  <c r="S89" i="3"/>
  <c r="O89" i="3"/>
  <c r="L89" i="3"/>
  <c r="A89" i="3"/>
  <c r="W88" i="3"/>
  <c r="V88" i="3"/>
  <c r="U88" i="3"/>
  <c r="T88" i="3"/>
  <c r="S88" i="3"/>
  <c r="O88" i="3"/>
  <c r="L88" i="3"/>
  <c r="A88" i="3"/>
  <c r="W87" i="3"/>
  <c r="V87" i="3"/>
  <c r="U87" i="3"/>
  <c r="T87" i="3"/>
  <c r="S87" i="3"/>
  <c r="O87" i="3"/>
  <c r="L87" i="3"/>
  <c r="A87" i="3"/>
  <c r="W86" i="3"/>
  <c r="V86" i="3"/>
  <c r="U86" i="3"/>
  <c r="T86" i="3"/>
  <c r="S86" i="3"/>
  <c r="O86" i="3"/>
  <c r="L86" i="3"/>
  <c r="A86" i="3"/>
  <c r="W85" i="3"/>
  <c r="V85" i="3"/>
  <c r="U85" i="3"/>
  <c r="T85" i="3"/>
  <c r="S85" i="3"/>
  <c r="O85" i="3"/>
  <c r="L85" i="3"/>
  <c r="A85" i="3"/>
  <c r="W84" i="3"/>
  <c r="V84" i="3"/>
  <c r="U84" i="3"/>
  <c r="T84" i="3"/>
  <c r="S84" i="3"/>
  <c r="O84" i="3"/>
  <c r="L84" i="3"/>
  <c r="A84" i="3"/>
  <c r="W83" i="3"/>
  <c r="V83" i="3"/>
  <c r="U83" i="3"/>
  <c r="T83" i="3"/>
  <c r="S83" i="3"/>
  <c r="O83" i="3"/>
  <c r="L83" i="3"/>
  <c r="A83" i="3"/>
  <c r="W82" i="3"/>
  <c r="V82" i="3"/>
  <c r="U82" i="3"/>
  <c r="T82" i="3"/>
  <c r="S82" i="3"/>
  <c r="O82" i="3"/>
  <c r="L82" i="3"/>
  <c r="A82" i="3"/>
  <c r="W81" i="3"/>
  <c r="V81" i="3"/>
  <c r="U81" i="3"/>
  <c r="T81" i="3"/>
  <c r="S81" i="3"/>
  <c r="O81" i="3"/>
  <c r="L81" i="3"/>
  <c r="A81" i="3"/>
  <c r="W80" i="3"/>
  <c r="V80" i="3"/>
  <c r="U80" i="3"/>
  <c r="T80" i="3"/>
  <c r="S80" i="3"/>
  <c r="O80" i="3"/>
  <c r="L80" i="3"/>
  <c r="A80" i="3"/>
  <c r="W79" i="3"/>
  <c r="V79" i="3"/>
  <c r="U79" i="3"/>
  <c r="T79" i="3"/>
  <c r="S79" i="3"/>
  <c r="O79" i="3"/>
  <c r="L79" i="3"/>
  <c r="A79" i="3"/>
  <c r="W78" i="3"/>
  <c r="V78" i="3"/>
  <c r="U78" i="3"/>
  <c r="T78" i="3"/>
  <c r="S78" i="3"/>
  <c r="O78" i="3"/>
  <c r="L78" i="3"/>
  <c r="A78" i="3"/>
  <c r="W77" i="3"/>
  <c r="V77" i="3"/>
  <c r="U77" i="3"/>
  <c r="T77" i="3"/>
  <c r="S77" i="3"/>
  <c r="O77" i="3"/>
  <c r="L77" i="3"/>
  <c r="A77" i="3"/>
  <c r="W76" i="3"/>
  <c r="V76" i="3"/>
  <c r="U76" i="3"/>
  <c r="T76" i="3"/>
  <c r="S76" i="3"/>
  <c r="O76" i="3"/>
  <c r="L76" i="3"/>
  <c r="A76" i="3"/>
  <c r="W75" i="3"/>
  <c r="V75" i="3"/>
  <c r="U75" i="3"/>
  <c r="T75" i="3"/>
  <c r="S75" i="3"/>
  <c r="O75" i="3"/>
  <c r="L75" i="3"/>
  <c r="A75" i="3"/>
  <c r="W74" i="3"/>
  <c r="V74" i="3"/>
  <c r="U74" i="3"/>
  <c r="T74" i="3"/>
  <c r="S74" i="3"/>
  <c r="O74" i="3"/>
  <c r="L74" i="3"/>
  <c r="A74" i="3"/>
  <c r="W73" i="3"/>
  <c r="V73" i="3"/>
  <c r="U73" i="3"/>
  <c r="T73" i="3"/>
  <c r="S73" i="3"/>
  <c r="O73" i="3"/>
  <c r="L73" i="3"/>
  <c r="A73" i="3"/>
  <c r="W72" i="3"/>
  <c r="V72" i="3"/>
  <c r="U72" i="3"/>
  <c r="T72" i="3"/>
  <c r="S72" i="3"/>
  <c r="O72" i="3"/>
  <c r="L72" i="3"/>
  <c r="A72" i="3"/>
  <c r="W71" i="3"/>
  <c r="V71" i="3"/>
  <c r="U71" i="3"/>
  <c r="T71" i="3"/>
  <c r="S71" i="3"/>
  <c r="O71" i="3"/>
  <c r="L71" i="3"/>
  <c r="A71" i="3"/>
  <c r="W70" i="3"/>
  <c r="V70" i="3"/>
  <c r="U70" i="3"/>
  <c r="T70" i="3"/>
  <c r="S70" i="3"/>
  <c r="O70" i="3"/>
  <c r="L70" i="3"/>
  <c r="A70" i="3"/>
  <c r="W69" i="3"/>
  <c r="V69" i="3"/>
  <c r="U69" i="3"/>
  <c r="T69" i="3"/>
  <c r="S69" i="3"/>
  <c r="O69" i="3"/>
  <c r="L69" i="3"/>
  <c r="A69" i="3"/>
  <c r="W68" i="3"/>
  <c r="V68" i="3"/>
  <c r="U68" i="3"/>
  <c r="T68" i="3"/>
  <c r="S68" i="3"/>
  <c r="O68" i="3"/>
  <c r="L68" i="3"/>
  <c r="A68" i="3"/>
  <c r="W67" i="3"/>
  <c r="V67" i="3"/>
  <c r="U67" i="3"/>
  <c r="T67" i="3"/>
  <c r="S67" i="3"/>
  <c r="O67" i="3"/>
  <c r="L67" i="3"/>
  <c r="A67" i="3"/>
  <c r="W66" i="3"/>
  <c r="V66" i="3"/>
  <c r="U66" i="3"/>
  <c r="T66" i="3"/>
  <c r="S66" i="3"/>
  <c r="O66" i="3"/>
  <c r="L66" i="3"/>
  <c r="A66" i="3"/>
  <c r="W65" i="3"/>
  <c r="V65" i="3"/>
  <c r="U65" i="3"/>
  <c r="T65" i="3"/>
  <c r="S65" i="3"/>
  <c r="O65" i="3"/>
  <c r="L65" i="3"/>
  <c r="A65" i="3"/>
  <c r="W64" i="3"/>
  <c r="V64" i="3"/>
  <c r="U64" i="3"/>
  <c r="T64" i="3"/>
  <c r="S64" i="3"/>
  <c r="O64" i="3"/>
  <c r="L64" i="3"/>
  <c r="A64" i="3"/>
  <c r="W63" i="3"/>
  <c r="V63" i="3"/>
  <c r="U63" i="3"/>
  <c r="T63" i="3"/>
  <c r="S63" i="3"/>
  <c r="O63" i="3"/>
  <c r="L63" i="3"/>
  <c r="A63" i="3"/>
  <c r="W62" i="3"/>
  <c r="V62" i="3"/>
  <c r="U62" i="3"/>
  <c r="T62" i="3"/>
  <c r="S62" i="3"/>
  <c r="O62" i="3"/>
  <c r="L62" i="3"/>
  <c r="A62" i="3"/>
  <c r="W61" i="3"/>
  <c r="V61" i="3"/>
  <c r="U61" i="3"/>
  <c r="T61" i="3"/>
  <c r="S61" i="3"/>
  <c r="O61" i="3"/>
  <c r="L61" i="3"/>
  <c r="A61" i="3"/>
  <c r="W60" i="3"/>
  <c r="V60" i="3"/>
  <c r="U60" i="3"/>
  <c r="T60" i="3"/>
  <c r="S60" i="3"/>
  <c r="O60" i="3"/>
  <c r="L60" i="3"/>
  <c r="A60" i="3"/>
  <c r="W59" i="3"/>
  <c r="V59" i="3"/>
  <c r="U59" i="3"/>
  <c r="T59" i="3"/>
  <c r="S59" i="3"/>
  <c r="O59" i="3"/>
  <c r="L59" i="3"/>
  <c r="A59" i="3"/>
  <c r="W58" i="3"/>
  <c r="V58" i="3"/>
  <c r="U58" i="3"/>
  <c r="T58" i="3"/>
  <c r="S58" i="3"/>
  <c r="O58" i="3"/>
  <c r="L58" i="3"/>
  <c r="A58" i="3"/>
  <c r="W57" i="3"/>
  <c r="V57" i="3"/>
  <c r="U57" i="3"/>
  <c r="T57" i="3"/>
  <c r="S57" i="3"/>
  <c r="O57" i="3"/>
  <c r="L57" i="3"/>
  <c r="A57" i="3"/>
  <c r="W56" i="3"/>
  <c r="V56" i="3"/>
  <c r="U56" i="3"/>
  <c r="T56" i="3"/>
  <c r="S56" i="3"/>
  <c r="O56" i="3"/>
  <c r="L56" i="3"/>
  <c r="A56" i="3"/>
  <c r="W55" i="3"/>
  <c r="V55" i="3"/>
  <c r="U55" i="3"/>
  <c r="T55" i="3"/>
  <c r="S55" i="3"/>
  <c r="O55" i="3"/>
  <c r="L55" i="3"/>
  <c r="A55" i="3"/>
  <c r="W54" i="3"/>
  <c r="V54" i="3"/>
  <c r="U54" i="3"/>
  <c r="T54" i="3"/>
  <c r="S54" i="3"/>
  <c r="O54" i="3"/>
  <c r="L54" i="3"/>
  <c r="A54" i="3"/>
  <c r="W53" i="3"/>
  <c r="V53" i="3"/>
  <c r="U53" i="3"/>
  <c r="T53" i="3"/>
  <c r="S53" i="3"/>
  <c r="O53" i="3"/>
  <c r="L53" i="3"/>
  <c r="A53" i="3"/>
  <c r="W52" i="3"/>
  <c r="V52" i="3"/>
  <c r="U52" i="3"/>
  <c r="T52" i="3"/>
  <c r="S52" i="3"/>
  <c r="O52" i="3"/>
  <c r="L52" i="3"/>
  <c r="A52" i="3"/>
  <c r="W51" i="3"/>
  <c r="V51" i="3"/>
  <c r="U51" i="3"/>
  <c r="T51" i="3"/>
  <c r="S51" i="3"/>
  <c r="O51" i="3"/>
  <c r="L51" i="3"/>
  <c r="A51" i="3"/>
  <c r="W50" i="3"/>
  <c r="V50" i="3"/>
  <c r="U50" i="3"/>
  <c r="T50" i="3"/>
  <c r="S50" i="3"/>
  <c r="O50" i="3"/>
  <c r="L50" i="3"/>
  <c r="A50" i="3"/>
  <c r="W49" i="3"/>
  <c r="V49" i="3"/>
  <c r="U49" i="3"/>
  <c r="T49" i="3"/>
  <c r="S49" i="3"/>
  <c r="O49" i="3"/>
  <c r="L49" i="3"/>
  <c r="A49" i="3"/>
  <c r="W48" i="3"/>
  <c r="V48" i="3"/>
  <c r="U48" i="3"/>
  <c r="T48" i="3"/>
  <c r="S48" i="3"/>
  <c r="O48" i="3"/>
  <c r="L48" i="3"/>
  <c r="A48" i="3"/>
  <c r="W47" i="3"/>
  <c r="V47" i="3"/>
  <c r="U47" i="3"/>
  <c r="T47" i="3"/>
  <c r="S47" i="3"/>
  <c r="O47" i="3"/>
  <c r="L47" i="3"/>
  <c r="A47" i="3"/>
  <c r="W46" i="3"/>
  <c r="V46" i="3"/>
  <c r="U46" i="3"/>
  <c r="T46" i="3"/>
  <c r="S46" i="3"/>
  <c r="O46" i="3"/>
  <c r="L46" i="3"/>
  <c r="A46" i="3"/>
  <c r="W45" i="3"/>
  <c r="V45" i="3"/>
  <c r="U45" i="3"/>
  <c r="T45" i="3"/>
  <c r="S45" i="3"/>
  <c r="O45" i="3"/>
  <c r="L45" i="3"/>
  <c r="A45" i="3"/>
  <c r="W44" i="3"/>
  <c r="V44" i="3"/>
  <c r="U44" i="3"/>
  <c r="T44" i="3"/>
  <c r="S44" i="3"/>
  <c r="O44" i="3"/>
  <c r="L44" i="3"/>
  <c r="A44" i="3"/>
  <c r="W43" i="3"/>
  <c r="V43" i="3"/>
  <c r="U43" i="3"/>
  <c r="T43" i="3"/>
  <c r="S43" i="3"/>
  <c r="O43" i="3"/>
  <c r="L43" i="3"/>
  <c r="A43" i="3"/>
  <c r="W42" i="3"/>
  <c r="V42" i="3"/>
  <c r="U42" i="3"/>
  <c r="T42" i="3"/>
  <c r="S42" i="3"/>
  <c r="O42" i="3"/>
  <c r="L42" i="3"/>
  <c r="A42" i="3"/>
  <c r="W41" i="3"/>
  <c r="V41" i="3"/>
  <c r="U41" i="3"/>
  <c r="T41" i="3"/>
  <c r="S41" i="3"/>
  <c r="O41" i="3"/>
  <c r="L41" i="3"/>
  <c r="A41" i="3"/>
  <c r="W40" i="3"/>
  <c r="V40" i="3"/>
  <c r="U40" i="3"/>
  <c r="T40" i="3"/>
  <c r="S40" i="3"/>
  <c r="O40" i="3"/>
  <c r="L40" i="3"/>
  <c r="A40" i="3"/>
  <c r="W39" i="3"/>
  <c r="V39" i="3"/>
  <c r="U39" i="3"/>
  <c r="T39" i="3"/>
  <c r="S39" i="3"/>
  <c r="O39" i="3"/>
  <c r="L39" i="3"/>
  <c r="A39" i="3"/>
  <c r="W38" i="3"/>
  <c r="V38" i="3"/>
  <c r="U38" i="3"/>
  <c r="T38" i="3"/>
  <c r="S38" i="3"/>
  <c r="O38" i="3"/>
  <c r="L38" i="3"/>
  <c r="A38" i="3"/>
  <c r="W37" i="3"/>
  <c r="V37" i="3"/>
  <c r="U37" i="3"/>
  <c r="T37" i="3"/>
  <c r="S37" i="3"/>
  <c r="O37" i="3"/>
  <c r="L37" i="3"/>
  <c r="A37" i="3"/>
  <c r="W36" i="3"/>
  <c r="V36" i="3"/>
  <c r="U36" i="3"/>
  <c r="T36" i="3"/>
  <c r="S36" i="3"/>
  <c r="O36" i="3"/>
  <c r="L36" i="3"/>
  <c r="A36" i="3"/>
  <c r="W35" i="3"/>
  <c r="V35" i="3"/>
  <c r="U35" i="3"/>
  <c r="T35" i="3"/>
  <c r="S35" i="3"/>
  <c r="O35" i="3"/>
  <c r="L35" i="3"/>
  <c r="A35" i="3"/>
  <c r="W34" i="3"/>
  <c r="V34" i="3"/>
  <c r="U34" i="3"/>
  <c r="T34" i="3"/>
  <c r="S34" i="3"/>
  <c r="O34" i="3"/>
  <c r="L34" i="3"/>
  <c r="A34" i="3"/>
  <c r="W33" i="3"/>
  <c r="V33" i="3"/>
  <c r="U33" i="3"/>
  <c r="T33" i="3"/>
  <c r="S33" i="3"/>
  <c r="O33" i="3"/>
  <c r="L33" i="3"/>
  <c r="A33" i="3"/>
  <c r="W32" i="3"/>
  <c r="V32" i="3"/>
  <c r="U32" i="3"/>
  <c r="T32" i="3"/>
  <c r="S32" i="3"/>
  <c r="O32" i="3"/>
  <c r="L32" i="3"/>
  <c r="A32" i="3"/>
  <c r="W31" i="3"/>
  <c r="V31" i="3"/>
  <c r="U31" i="3"/>
  <c r="T31" i="3"/>
  <c r="S31" i="3"/>
  <c r="O31" i="3"/>
  <c r="L31" i="3"/>
  <c r="A31" i="3"/>
  <c r="W30" i="3"/>
  <c r="V30" i="3"/>
  <c r="U30" i="3"/>
  <c r="T30" i="3"/>
  <c r="S30" i="3"/>
  <c r="O30" i="3"/>
  <c r="L30" i="3"/>
  <c r="A30" i="3"/>
  <c r="W29" i="3"/>
  <c r="V29" i="3"/>
  <c r="U29" i="3"/>
  <c r="T29" i="3"/>
  <c r="S29" i="3"/>
  <c r="O29" i="3"/>
  <c r="L29" i="3"/>
  <c r="A29" i="3"/>
  <c r="W28" i="3"/>
  <c r="V28" i="3"/>
  <c r="U28" i="3"/>
  <c r="T28" i="3"/>
  <c r="S28" i="3"/>
  <c r="O28" i="3"/>
  <c r="L28" i="3"/>
  <c r="A28" i="3"/>
  <c r="W27" i="3"/>
  <c r="V27" i="3"/>
  <c r="U27" i="3"/>
  <c r="T27" i="3"/>
  <c r="S27" i="3"/>
  <c r="O27" i="3"/>
  <c r="L27" i="3"/>
  <c r="A27" i="3"/>
  <c r="W26" i="3"/>
  <c r="V26" i="3"/>
  <c r="U26" i="3"/>
  <c r="T26" i="3"/>
  <c r="S26" i="3"/>
  <c r="O26" i="3"/>
  <c r="L26" i="3"/>
  <c r="A26" i="3"/>
  <c r="W25" i="3"/>
  <c r="V25" i="3"/>
  <c r="U25" i="3"/>
  <c r="T25" i="3"/>
  <c r="S25" i="3"/>
  <c r="O25" i="3"/>
  <c r="L25" i="3"/>
  <c r="A25" i="3"/>
  <c r="W24" i="3"/>
  <c r="V24" i="3"/>
  <c r="U24" i="3"/>
  <c r="T24" i="3"/>
  <c r="S24" i="3"/>
  <c r="O24" i="3"/>
  <c r="L24" i="3"/>
  <c r="A24" i="3"/>
  <c r="W23" i="3"/>
  <c r="V23" i="3"/>
  <c r="U23" i="3"/>
  <c r="T23" i="3"/>
  <c r="S23" i="3"/>
  <c r="O23" i="3"/>
  <c r="L23" i="3"/>
  <c r="A23" i="3"/>
  <c r="W22" i="3"/>
  <c r="V22" i="3"/>
  <c r="U22" i="3"/>
  <c r="T22" i="3"/>
  <c r="S22" i="3"/>
  <c r="O22" i="3"/>
  <c r="L22" i="3"/>
  <c r="A22" i="3"/>
  <c r="W21" i="3"/>
  <c r="V21" i="3"/>
  <c r="U21" i="3"/>
  <c r="T21" i="3"/>
  <c r="S21" i="3"/>
  <c r="O21" i="3"/>
  <c r="L21" i="3"/>
  <c r="A21" i="3"/>
  <c r="W20" i="3"/>
  <c r="V20" i="3"/>
  <c r="U20" i="3"/>
  <c r="T20" i="3"/>
  <c r="S20" i="3"/>
  <c r="O20" i="3"/>
  <c r="L20" i="3"/>
  <c r="A20" i="3"/>
  <c r="W19" i="3"/>
  <c r="V19" i="3"/>
  <c r="U19" i="3"/>
  <c r="T19" i="3"/>
  <c r="S19" i="3"/>
  <c r="O19" i="3"/>
  <c r="L19" i="3"/>
  <c r="A19" i="3"/>
  <c r="W18" i="3"/>
  <c r="V18" i="3"/>
  <c r="U18" i="3"/>
  <c r="T18" i="3"/>
  <c r="S18" i="3"/>
  <c r="O18" i="3"/>
  <c r="L18" i="3"/>
  <c r="A18" i="3"/>
  <c r="W17" i="3"/>
  <c r="V17" i="3"/>
  <c r="U17" i="3"/>
  <c r="T17" i="3"/>
  <c r="S17" i="3"/>
  <c r="O17" i="3"/>
  <c r="L17" i="3"/>
  <c r="A17" i="3"/>
  <c r="W16" i="3"/>
  <c r="V16" i="3"/>
  <c r="U16" i="3"/>
  <c r="T16" i="3"/>
  <c r="S16" i="3"/>
  <c r="O16" i="3"/>
  <c r="L16" i="3"/>
  <c r="A16" i="3"/>
  <c r="W15" i="3"/>
  <c r="V15" i="3"/>
  <c r="U15" i="3"/>
  <c r="T15" i="3"/>
  <c r="S15" i="3"/>
  <c r="O15" i="3"/>
  <c r="L15" i="3"/>
  <c r="A15" i="3"/>
  <c r="W14" i="3"/>
  <c r="V14" i="3"/>
  <c r="U14" i="3"/>
  <c r="T14" i="3"/>
  <c r="S14" i="3"/>
  <c r="O14" i="3"/>
  <c r="L14" i="3"/>
  <c r="A14" i="3"/>
  <c r="W13" i="3"/>
  <c r="V13" i="3"/>
  <c r="U13" i="3"/>
  <c r="T13" i="3"/>
  <c r="S13" i="3"/>
  <c r="O13" i="3"/>
  <c r="L13" i="3"/>
  <c r="A13" i="3"/>
  <c r="W12" i="3"/>
  <c r="V12" i="3"/>
  <c r="U12" i="3"/>
  <c r="T12" i="3"/>
  <c r="S12" i="3"/>
  <c r="O12" i="3"/>
  <c r="L12" i="3"/>
  <c r="A12" i="3"/>
  <c r="W11" i="3"/>
  <c r="V11" i="3"/>
  <c r="U11" i="3"/>
  <c r="T11" i="3"/>
  <c r="S11" i="3"/>
  <c r="O11" i="3"/>
  <c r="L11" i="3"/>
  <c r="A11" i="3"/>
  <c r="W10" i="3"/>
  <c r="V10" i="3"/>
  <c r="U10" i="3"/>
  <c r="T10" i="3"/>
  <c r="S10" i="3"/>
  <c r="O10" i="3"/>
  <c r="L10" i="3"/>
  <c r="A10" i="3"/>
  <c r="W9" i="3"/>
  <c r="V9" i="3"/>
  <c r="U9" i="3"/>
  <c r="T9" i="3"/>
  <c r="S9" i="3"/>
  <c r="O9" i="3"/>
  <c r="L9" i="3"/>
  <c r="A9" i="3"/>
  <c r="W8" i="3"/>
  <c r="V8" i="3"/>
  <c r="U8" i="3"/>
  <c r="T8" i="3"/>
  <c r="S8" i="3"/>
  <c r="O8" i="3"/>
  <c r="L8" i="3"/>
  <c r="A8" i="3"/>
  <c r="T7" i="3"/>
  <c r="W7" i="3" s="1"/>
  <c r="O7" i="3"/>
  <c r="L7" i="3"/>
  <c r="A7" i="3"/>
  <c r="T6" i="3"/>
  <c r="W6" i="3" s="1"/>
  <c r="O6" i="3"/>
  <c r="E98" i="6" s="1"/>
  <c r="F98" i="6" s="1"/>
  <c r="L6" i="3"/>
  <c r="A6" i="3"/>
  <c r="T5" i="3"/>
  <c r="W5" i="3" s="1"/>
  <c r="O5" i="3"/>
  <c r="T5" i="6" s="1"/>
  <c r="L5" i="3"/>
  <c r="A5" i="3"/>
  <c r="L64" i="2"/>
  <c r="K64" i="2"/>
  <c r="J64" i="2"/>
  <c r="I64" i="2"/>
  <c r="H64" i="2"/>
  <c r="A64" i="2"/>
  <c r="L63" i="2"/>
  <c r="K63" i="2"/>
  <c r="J63" i="2"/>
  <c r="I63" i="2"/>
  <c r="H63" i="2"/>
  <c r="A63" i="2"/>
  <c r="L62" i="2"/>
  <c r="K62" i="2"/>
  <c r="J62" i="2"/>
  <c r="I62" i="2"/>
  <c r="H62" i="2"/>
  <c r="A62" i="2"/>
  <c r="L61" i="2"/>
  <c r="K61" i="2"/>
  <c r="J61" i="2"/>
  <c r="I61" i="2"/>
  <c r="H61" i="2"/>
  <c r="A61" i="2"/>
  <c r="L60" i="2"/>
  <c r="K60" i="2"/>
  <c r="J60" i="2"/>
  <c r="I60" i="2"/>
  <c r="H60" i="2"/>
  <c r="A60" i="2"/>
  <c r="L59" i="2"/>
  <c r="K59" i="2"/>
  <c r="J59" i="2"/>
  <c r="I59" i="2"/>
  <c r="H59" i="2"/>
  <c r="A59" i="2"/>
  <c r="L58" i="2"/>
  <c r="K58" i="2"/>
  <c r="J58" i="2"/>
  <c r="I58" i="2"/>
  <c r="H58" i="2"/>
  <c r="A58" i="2"/>
  <c r="L57" i="2"/>
  <c r="K57" i="2"/>
  <c r="J57" i="2"/>
  <c r="I57" i="2"/>
  <c r="H57" i="2"/>
  <c r="A57" i="2"/>
  <c r="L56" i="2"/>
  <c r="K56" i="2"/>
  <c r="J56" i="2"/>
  <c r="I56" i="2"/>
  <c r="H56" i="2"/>
  <c r="A56" i="2"/>
  <c r="L55" i="2"/>
  <c r="K55" i="2"/>
  <c r="J55" i="2"/>
  <c r="I55" i="2"/>
  <c r="H55" i="2"/>
  <c r="A55" i="2"/>
  <c r="L54" i="2"/>
  <c r="K54" i="2"/>
  <c r="J54" i="2"/>
  <c r="I54" i="2"/>
  <c r="H54" i="2"/>
  <c r="A54" i="2"/>
  <c r="L53" i="2"/>
  <c r="K53" i="2"/>
  <c r="J53" i="2"/>
  <c r="I53" i="2"/>
  <c r="H53" i="2"/>
  <c r="A53" i="2"/>
  <c r="L52" i="2"/>
  <c r="K52" i="2"/>
  <c r="J52" i="2"/>
  <c r="I52" i="2"/>
  <c r="H52" i="2"/>
  <c r="A52" i="2"/>
  <c r="L51" i="2"/>
  <c r="K51" i="2"/>
  <c r="J51" i="2"/>
  <c r="I51" i="2"/>
  <c r="H51" i="2"/>
  <c r="A51" i="2"/>
  <c r="L50" i="2"/>
  <c r="K50" i="2"/>
  <c r="J50" i="2"/>
  <c r="I50" i="2"/>
  <c r="H50" i="2"/>
  <c r="A50" i="2"/>
  <c r="L49" i="2"/>
  <c r="K49" i="2"/>
  <c r="J49" i="2"/>
  <c r="I49" i="2"/>
  <c r="H49" i="2"/>
  <c r="A49" i="2"/>
  <c r="L48" i="2"/>
  <c r="K48" i="2"/>
  <c r="J48" i="2"/>
  <c r="I48" i="2"/>
  <c r="H48" i="2"/>
  <c r="A48" i="2"/>
  <c r="L47" i="2"/>
  <c r="K47" i="2"/>
  <c r="J47" i="2"/>
  <c r="I47" i="2"/>
  <c r="H47" i="2"/>
  <c r="A47" i="2"/>
  <c r="L46" i="2"/>
  <c r="K46" i="2"/>
  <c r="J46" i="2"/>
  <c r="I46" i="2"/>
  <c r="H46" i="2"/>
  <c r="A46" i="2"/>
  <c r="L45" i="2"/>
  <c r="K45" i="2"/>
  <c r="J45" i="2"/>
  <c r="I45" i="2"/>
  <c r="H45" i="2"/>
  <c r="A45" i="2"/>
  <c r="L44" i="2"/>
  <c r="K44" i="2"/>
  <c r="J44" i="2"/>
  <c r="I44" i="2"/>
  <c r="H44" i="2"/>
  <c r="A44" i="2"/>
  <c r="L43" i="2"/>
  <c r="K43" i="2"/>
  <c r="J43" i="2"/>
  <c r="I43" i="2"/>
  <c r="H43" i="2"/>
  <c r="A43" i="2"/>
  <c r="L42" i="2"/>
  <c r="K42" i="2"/>
  <c r="J42" i="2"/>
  <c r="I42" i="2"/>
  <c r="H42" i="2"/>
  <c r="A42" i="2"/>
  <c r="L41" i="2"/>
  <c r="K41" i="2"/>
  <c r="J41" i="2"/>
  <c r="I41" i="2"/>
  <c r="H41" i="2"/>
  <c r="A41" i="2"/>
  <c r="L40" i="2"/>
  <c r="K40" i="2"/>
  <c r="J40" i="2"/>
  <c r="I40" i="2"/>
  <c r="H40" i="2"/>
  <c r="A40" i="2"/>
  <c r="L39" i="2"/>
  <c r="K39" i="2"/>
  <c r="J39" i="2"/>
  <c r="I39" i="2"/>
  <c r="H39" i="2"/>
  <c r="A39" i="2"/>
  <c r="L38" i="2"/>
  <c r="K38" i="2"/>
  <c r="J38" i="2"/>
  <c r="I38" i="2"/>
  <c r="H38" i="2"/>
  <c r="A38" i="2"/>
  <c r="L37" i="2"/>
  <c r="K37" i="2"/>
  <c r="J37" i="2"/>
  <c r="I37" i="2"/>
  <c r="H37" i="2"/>
  <c r="A37" i="2"/>
  <c r="L36" i="2"/>
  <c r="K36" i="2"/>
  <c r="J36" i="2"/>
  <c r="I36" i="2"/>
  <c r="H36" i="2"/>
  <c r="A36" i="2"/>
  <c r="L35" i="2"/>
  <c r="K35" i="2"/>
  <c r="J35" i="2"/>
  <c r="I35" i="2"/>
  <c r="H35" i="2"/>
  <c r="A35" i="2"/>
  <c r="L34" i="2"/>
  <c r="K34" i="2"/>
  <c r="J34" i="2"/>
  <c r="I34" i="2"/>
  <c r="H34" i="2"/>
  <c r="A34" i="2"/>
  <c r="L33" i="2"/>
  <c r="K33" i="2"/>
  <c r="J33" i="2"/>
  <c r="I33" i="2"/>
  <c r="H33" i="2"/>
  <c r="A33" i="2"/>
  <c r="L32" i="2"/>
  <c r="K32" i="2"/>
  <c r="J32" i="2"/>
  <c r="I32" i="2"/>
  <c r="H32" i="2"/>
  <c r="A32" i="2"/>
  <c r="L31" i="2"/>
  <c r="K31" i="2"/>
  <c r="J31" i="2"/>
  <c r="I31" i="2"/>
  <c r="H31" i="2"/>
  <c r="A31" i="2"/>
  <c r="L30" i="2"/>
  <c r="K30" i="2"/>
  <c r="J30" i="2"/>
  <c r="I30" i="2"/>
  <c r="H30" i="2"/>
  <c r="A30" i="2"/>
  <c r="L29" i="2"/>
  <c r="K29" i="2"/>
  <c r="J29" i="2"/>
  <c r="I29" i="2"/>
  <c r="H29" i="2"/>
  <c r="A29" i="2"/>
  <c r="L28" i="2"/>
  <c r="K28" i="2"/>
  <c r="J28" i="2"/>
  <c r="I28" i="2"/>
  <c r="H28" i="2"/>
  <c r="A28" i="2"/>
  <c r="L27" i="2"/>
  <c r="K27" i="2"/>
  <c r="J27" i="2"/>
  <c r="I27" i="2"/>
  <c r="H27" i="2"/>
  <c r="A27" i="2"/>
  <c r="L26" i="2"/>
  <c r="K26" i="2"/>
  <c r="J26" i="2"/>
  <c r="I26" i="2"/>
  <c r="H26" i="2"/>
  <c r="A26" i="2"/>
  <c r="L25" i="2"/>
  <c r="K25" i="2"/>
  <c r="J25" i="2"/>
  <c r="I25" i="2"/>
  <c r="H25" i="2"/>
  <c r="A25" i="2"/>
  <c r="L24" i="2"/>
  <c r="K24" i="2"/>
  <c r="J24" i="2"/>
  <c r="I24" i="2"/>
  <c r="H24" i="2"/>
  <c r="A24" i="2"/>
  <c r="L23" i="2"/>
  <c r="K23" i="2"/>
  <c r="J23" i="2"/>
  <c r="I23" i="2"/>
  <c r="H23" i="2"/>
  <c r="A23" i="2"/>
  <c r="L22" i="2"/>
  <c r="K22" i="2"/>
  <c r="J22" i="2"/>
  <c r="I22" i="2"/>
  <c r="H22" i="2"/>
  <c r="A22" i="2"/>
  <c r="L21" i="2"/>
  <c r="K21" i="2"/>
  <c r="J21" i="2"/>
  <c r="I21" i="2"/>
  <c r="H21" i="2"/>
  <c r="A21" i="2"/>
  <c r="L20" i="2"/>
  <c r="K20" i="2"/>
  <c r="J20" i="2"/>
  <c r="I20" i="2"/>
  <c r="H20" i="2"/>
  <c r="A20" i="2"/>
  <c r="L19" i="2"/>
  <c r="K19" i="2"/>
  <c r="J19" i="2"/>
  <c r="I19" i="2"/>
  <c r="H19" i="2"/>
  <c r="A19" i="2"/>
  <c r="L18" i="2"/>
  <c r="K18" i="2"/>
  <c r="J18" i="2"/>
  <c r="I18" i="2"/>
  <c r="H18" i="2"/>
  <c r="A18" i="2"/>
  <c r="L17" i="2"/>
  <c r="K17" i="2"/>
  <c r="J17" i="2"/>
  <c r="I17" i="2"/>
  <c r="H17" i="2"/>
  <c r="A17" i="2"/>
  <c r="L16" i="2"/>
  <c r="K16" i="2"/>
  <c r="J16" i="2"/>
  <c r="I16" i="2"/>
  <c r="H16" i="2"/>
  <c r="A16" i="2"/>
  <c r="L15" i="2"/>
  <c r="K15" i="2"/>
  <c r="J15" i="2"/>
  <c r="I15" i="2"/>
  <c r="H15" i="2"/>
  <c r="A15" i="2"/>
  <c r="L14" i="2"/>
  <c r="K14" i="2"/>
  <c r="J14" i="2"/>
  <c r="I14" i="2"/>
  <c r="H14" i="2"/>
  <c r="A14" i="2"/>
  <c r="L13" i="2"/>
  <c r="K13" i="2"/>
  <c r="J13" i="2"/>
  <c r="I13" i="2"/>
  <c r="H13" i="2"/>
  <c r="A13" i="2"/>
  <c r="L12" i="2"/>
  <c r="K12" i="2"/>
  <c r="J12" i="2"/>
  <c r="I12" i="2"/>
  <c r="H12" i="2"/>
  <c r="A12" i="2"/>
  <c r="L11" i="2"/>
  <c r="K11" i="2"/>
  <c r="J11" i="2"/>
  <c r="I11" i="2"/>
  <c r="H11" i="2"/>
  <c r="A11" i="2"/>
  <c r="L10" i="2"/>
  <c r="K10" i="2"/>
  <c r="J10" i="2"/>
  <c r="I10" i="2"/>
  <c r="H10" i="2"/>
  <c r="A10" i="2"/>
  <c r="L9" i="2"/>
  <c r="K9" i="2"/>
  <c r="J9" i="2"/>
  <c r="I9" i="2"/>
  <c r="H9" i="2"/>
  <c r="A9" i="2"/>
  <c r="L8" i="2"/>
  <c r="K8" i="2"/>
  <c r="J8" i="2"/>
  <c r="I8" i="2"/>
  <c r="H8" i="2"/>
  <c r="A8" i="2"/>
  <c r="L7" i="2"/>
  <c r="K7" i="2"/>
  <c r="J7" i="2"/>
  <c r="I7" i="2"/>
  <c r="H7" i="2"/>
  <c r="A7" i="2"/>
  <c r="L6" i="2"/>
  <c r="K6" i="2"/>
  <c r="J6" i="2"/>
  <c r="I6" i="2"/>
  <c r="H6" i="2"/>
  <c r="A6" i="2"/>
  <c r="L5" i="2"/>
  <c r="K5" i="2"/>
  <c r="I5" i="2"/>
  <c r="J5" i="2" s="1"/>
  <c r="D5" i="6" s="1"/>
  <c r="H5" i="2"/>
  <c r="A5" i="2"/>
  <c r="A5" i="6" s="1"/>
  <c r="C12" i="1"/>
  <c r="K5" i="6" l="1"/>
  <c r="P5" i="4"/>
  <c r="M5" i="6" s="1"/>
  <c r="O5" i="4"/>
  <c r="I5" i="6" s="1"/>
  <c r="M5" i="4"/>
  <c r="Q5" i="4"/>
  <c r="S5" i="3"/>
  <c r="S6" i="3"/>
  <c r="S7" i="3"/>
  <c r="Y5" i="5"/>
  <c r="N5" i="6" s="1"/>
  <c r="C10" i="6"/>
  <c r="M10" i="6"/>
  <c r="P11" i="6"/>
  <c r="H11" i="6"/>
  <c r="K11" i="6"/>
  <c r="T11" i="6"/>
  <c r="G13" i="6"/>
  <c r="T13" i="6"/>
  <c r="Q15" i="6"/>
  <c r="I15" i="6"/>
  <c r="P15" i="6"/>
  <c r="G15" i="6"/>
  <c r="M15" i="6"/>
  <c r="D15" i="6"/>
  <c r="N15" i="6"/>
  <c r="Q21" i="6"/>
  <c r="I21" i="6"/>
  <c r="L21" i="6"/>
  <c r="C21" i="6"/>
  <c r="R21" i="6"/>
  <c r="H21" i="6"/>
  <c r="N21" i="6"/>
  <c r="M26" i="6"/>
  <c r="E26" i="6"/>
  <c r="S26" i="6"/>
  <c r="J26" i="6"/>
  <c r="P26" i="6"/>
  <c r="G26" i="6"/>
  <c r="N26" i="6"/>
  <c r="Q31" i="6"/>
  <c r="I31" i="6"/>
  <c r="P31" i="6"/>
  <c r="G31" i="6"/>
  <c r="M31" i="6"/>
  <c r="D31" i="6"/>
  <c r="N31" i="6"/>
  <c r="N55" i="6"/>
  <c r="F55" i="6"/>
  <c r="P55" i="6"/>
  <c r="H55" i="6"/>
  <c r="T55" i="6"/>
  <c r="J55" i="6"/>
  <c r="I55" i="6"/>
  <c r="S55" i="6"/>
  <c r="G55" i="6"/>
  <c r="Q55" i="6"/>
  <c r="D55" i="6"/>
  <c r="L55" i="6"/>
  <c r="Z5" i="5"/>
  <c r="V7" i="5"/>
  <c r="D21" i="6"/>
  <c r="O21" i="6"/>
  <c r="F22" i="6"/>
  <c r="R22" i="6"/>
  <c r="J23" i="6"/>
  <c r="C26" i="6"/>
  <c r="O26" i="6"/>
  <c r="F27" i="6"/>
  <c r="S27" i="6"/>
  <c r="J29" i="6"/>
  <c r="C31" i="6"/>
  <c r="O31" i="6"/>
  <c r="F33" i="6"/>
  <c r="S33" i="6"/>
  <c r="I34" i="6"/>
  <c r="N35" i="6"/>
  <c r="F35" i="6"/>
  <c r="P35" i="6"/>
  <c r="H35" i="6"/>
  <c r="M35" i="6"/>
  <c r="C35" i="6"/>
  <c r="L35" i="6"/>
  <c r="T35" i="6"/>
  <c r="I35" i="6"/>
  <c r="R35" i="6"/>
  <c r="K39" i="6"/>
  <c r="L47" i="6"/>
  <c r="O51" i="6"/>
  <c r="C55" i="6"/>
  <c r="M63" i="6"/>
  <c r="F105" i="6"/>
  <c r="E105" i="6"/>
  <c r="D105" i="6"/>
  <c r="C105" i="6"/>
  <c r="J6" i="6"/>
  <c r="R6" i="6"/>
  <c r="J8" i="6"/>
  <c r="R8" i="6"/>
  <c r="G9" i="6"/>
  <c r="G65" i="6" s="1"/>
  <c r="F10" i="6"/>
  <c r="O10" i="6"/>
  <c r="D11" i="6"/>
  <c r="M11" i="6"/>
  <c r="T12" i="6"/>
  <c r="L12" i="6"/>
  <c r="D12" i="6"/>
  <c r="K12" i="6"/>
  <c r="M14" i="6"/>
  <c r="E14" i="6"/>
  <c r="S14" i="6"/>
  <c r="J14" i="6"/>
  <c r="P14" i="6"/>
  <c r="G14" i="6"/>
  <c r="N14" i="6"/>
  <c r="E15" i="6"/>
  <c r="R15" i="6"/>
  <c r="G17" i="6"/>
  <c r="Q19" i="6"/>
  <c r="I19" i="6"/>
  <c r="P19" i="6"/>
  <c r="G19" i="6"/>
  <c r="M19" i="6"/>
  <c r="D19" i="6"/>
  <c r="N19" i="6"/>
  <c r="E21" i="6"/>
  <c r="P21" i="6"/>
  <c r="H22" i="6"/>
  <c r="T22" i="6"/>
  <c r="K23" i="6"/>
  <c r="Q25" i="6"/>
  <c r="I25" i="6"/>
  <c r="L25" i="6"/>
  <c r="C25" i="6"/>
  <c r="R25" i="6"/>
  <c r="H25" i="6"/>
  <c r="N25" i="6"/>
  <c r="D26" i="6"/>
  <c r="Q26" i="6"/>
  <c r="H27" i="6"/>
  <c r="T27" i="6"/>
  <c r="K29" i="6"/>
  <c r="M30" i="6"/>
  <c r="E30" i="6"/>
  <c r="S30" i="6"/>
  <c r="J30" i="6"/>
  <c r="P30" i="6"/>
  <c r="G30" i="6"/>
  <c r="N30" i="6"/>
  <c r="E31" i="6"/>
  <c r="R31" i="6"/>
  <c r="G33" i="6"/>
  <c r="T33" i="6"/>
  <c r="K34" i="6"/>
  <c r="D35" i="6"/>
  <c r="S35" i="6"/>
  <c r="L39" i="6"/>
  <c r="M47" i="6"/>
  <c r="Q51" i="6"/>
  <c r="E55" i="6"/>
  <c r="N57" i="6"/>
  <c r="F57" i="6"/>
  <c r="P57" i="6"/>
  <c r="H57" i="6"/>
  <c r="R57" i="6"/>
  <c r="G57" i="6"/>
  <c r="J57" i="6"/>
  <c r="T57" i="6"/>
  <c r="I57" i="6"/>
  <c r="Q57" i="6"/>
  <c r="D57" i="6"/>
  <c r="L57" i="6"/>
  <c r="U5" i="3"/>
  <c r="U6" i="3"/>
  <c r="U7" i="3"/>
  <c r="V5" i="3"/>
  <c r="V6" i="3"/>
  <c r="V7" i="3"/>
  <c r="V6" i="5"/>
  <c r="X7" i="5"/>
  <c r="Q13" i="6"/>
  <c r="I13" i="6"/>
  <c r="L13" i="6"/>
  <c r="R13" i="6"/>
  <c r="H13" i="6"/>
  <c r="M13" i="6"/>
  <c r="F21" i="6"/>
  <c r="S21" i="6"/>
  <c r="F26" i="6"/>
  <c r="R26" i="6"/>
  <c r="F31" i="6"/>
  <c r="S31" i="6"/>
  <c r="J33" i="6"/>
  <c r="E35" i="6"/>
  <c r="N37" i="6"/>
  <c r="F37" i="6"/>
  <c r="P37" i="6"/>
  <c r="H37" i="6"/>
  <c r="O37" i="6"/>
  <c r="D37" i="6"/>
  <c r="R37" i="6"/>
  <c r="E37" i="6"/>
  <c r="L37" i="6"/>
  <c r="S37" i="6"/>
  <c r="M39" i="6"/>
  <c r="K55" i="6"/>
  <c r="Y7" i="5"/>
  <c r="H10" i="6"/>
  <c r="Q10" i="6"/>
  <c r="F11" i="6"/>
  <c r="O11" i="6"/>
  <c r="C13" i="6"/>
  <c r="N13" i="6"/>
  <c r="H15" i="6"/>
  <c r="T15" i="6"/>
  <c r="M18" i="6"/>
  <c r="E18" i="6"/>
  <c r="S18" i="6"/>
  <c r="J18" i="6"/>
  <c r="P18" i="6"/>
  <c r="G18" i="6"/>
  <c r="N18" i="6"/>
  <c r="G21" i="6"/>
  <c r="T21" i="6"/>
  <c r="Q23" i="6"/>
  <c r="I23" i="6"/>
  <c r="P23" i="6"/>
  <c r="G23" i="6"/>
  <c r="M23" i="6"/>
  <c r="D23" i="6"/>
  <c r="N23" i="6"/>
  <c r="H26" i="6"/>
  <c r="T26" i="6"/>
  <c r="Q29" i="6"/>
  <c r="I29" i="6"/>
  <c r="L29" i="6"/>
  <c r="C29" i="6"/>
  <c r="R29" i="6"/>
  <c r="H29" i="6"/>
  <c r="N29" i="6"/>
  <c r="H31" i="6"/>
  <c r="T31" i="6"/>
  <c r="T34" i="6"/>
  <c r="L34" i="6"/>
  <c r="N34" i="6"/>
  <c r="E34" i="6"/>
  <c r="J34" i="6"/>
  <c r="Q34" i="6"/>
  <c r="G34" i="6"/>
  <c r="O34" i="6"/>
  <c r="N51" i="6"/>
  <c r="F51" i="6"/>
  <c r="P51" i="6"/>
  <c r="H51" i="6"/>
  <c r="M51" i="6"/>
  <c r="C51" i="6"/>
  <c r="J51" i="6"/>
  <c r="R51" i="6"/>
  <c r="E51" i="6"/>
  <c r="L51" i="6"/>
  <c r="T51" i="6"/>
  <c r="M55" i="6"/>
  <c r="N59" i="6"/>
  <c r="F59" i="6"/>
  <c r="P59" i="6"/>
  <c r="H59" i="6"/>
  <c r="O59" i="6"/>
  <c r="D59" i="6"/>
  <c r="J59" i="6"/>
  <c r="T59" i="6"/>
  <c r="I59" i="6"/>
  <c r="R59" i="6"/>
  <c r="E59" i="6"/>
  <c r="L59" i="6"/>
  <c r="K59" i="6"/>
  <c r="E81" i="6"/>
  <c r="C81" i="6"/>
  <c r="D81" i="6"/>
  <c r="D91" i="6"/>
  <c r="F91" i="6" s="1"/>
  <c r="E91" i="6"/>
  <c r="C91" i="6"/>
  <c r="V5" i="5"/>
  <c r="X6" i="5"/>
  <c r="P9" i="6"/>
  <c r="H9" i="6"/>
  <c r="K9" i="6"/>
  <c r="T9" i="6"/>
  <c r="T65" i="6" s="1"/>
  <c r="I10" i="6"/>
  <c r="R10" i="6"/>
  <c r="G11" i="6"/>
  <c r="Q11" i="6"/>
  <c r="D13" i="6"/>
  <c r="O13" i="6"/>
  <c r="J15" i="6"/>
  <c r="C18" i="6"/>
  <c r="O18" i="6"/>
  <c r="J21" i="6"/>
  <c r="O23" i="6"/>
  <c r="I26" i="6"/>
  <c r="J31" i="6"/>
  <c r="C34" i="6"/>
  <c r="P34" i="6"/>
  <c r="N39" i="6"/>
  <c r="F39" i="6"/>
  <c r="P39" i="6"/>
  <c r="H39" i="6"/>
  <c r="Q39" i="6"/>
  <c r="E39" i="6"/>
  <c r="J39" i="6"/>
  <c r="R39" i="6"/>
  <c r="D39" i="6"/>
  <c r="S39" i="6"/>
  <c r="N47" i="6"/>
  <c r="F47" i="6"/>
  <c r="P47" i="6"/>
  <c r="H47" i="6"/>
  <c r="K47" i="6"/>
  <c r="O47" i="6"/>
  <c r="C47" i="6"/>
  <c r="J47" i="6"/>
  <c r="R47" i="6"/>
  <c r="E47" i="6"/>
  <c r="T47" i="6"/>
  <c r="D51" i="6"/>
  <c r="O55" i="6"/>
  <c r="C59" i="6"/>
  <c r="Y6" i="5"/>
  <c r="J5" i="6"/>
  <c r="F6" i="6"/>
  <c r="F65" i="6" s="1"/>
  <c r="J7" i="6"/>
  <c r="F8" i="6"/>
  <c r="N8" i="6"/>
  <c r="C9" i="6"/>
  <c r="L9" i="6"/>
  <c r="J10" i="6"/>
  <c r="I11" i="6"/>
  <c r="R11" i="6"/>
  <c r="G12" i="6"/>
  <c r="P12" i="6"/>
  <c r="E13" i="6"/>
  <c r="E65" i="6" s="1"/>
  <c r="P13" i="6"/>
  <c r="H14" i="6"/>
  <c r="T14" i="6"/>
  <c r="K15" i="6"/>
  <c r="Q17" i="6"/>
  <c r="I17" i="6"/>
  <c r="L17" i="6"/>
  <c r="C17" i="6"/>
  <c r="R17" i="6"/>
  <c r="H17" i="6"/>
  <c r="N17" i="6"/>
  <c r="D18" i="6"/>
  <c r="Q18" i="6"/>
  <c r="K21" i="6"/>
  <c r="M22" i="6"/>
  <c r="E22" i="6"/>
  <c r="S22" i="6"/>
  <c r="J22" i="6"/>
  <c r="P22" i="6"/>
  <c r="G22" i="6"/>
  <c r="N22" i="6"/>
  <c r="E23" i="6"/>
  <c r="R23" i="6"/>
  <c r="K26" i="6"/>
  <c r="Q27" i="6"/>
  <c r="I27" i="6"/>
  <c r="P27" i="6"/>
  <c r="G27" i="6"/>
  <c r="M27" i="6"/>
  <c r="D27" i="6"/>
  <c r="N27" i="6"/>
  <c r="E29" i="6"/>
  <c r="P29" i="6"/>
  <c r="K31" i="6"/>
  <c r="Q33" i="6"/>
  <c r="I33" i="6"/>
  <c r="L33" i="6"/>
  <c r="C33" i="6"/>
  <c r="R33" i="6"/>
  <c r="H33" i="6"/>
  <c r="N33" i="6"/>
  <c r="D34" i="6"/>
  <c r="R34" i="6"/>
  <c r="R55" i="6"/>
  <c r="N63" i="6"/>
  <c r="F63" i="6"/>
  <c r="P63" i="6"/>
  <c r="H63" i="6"/>
  <c r="T63" i="6"/>
  <c r="J63" i="6"/>
  <c r="S63" i="6"/>
  <c r="G63" i="6"/>
  <c r="R63" i="6"/>
  <c r="E63" i="6"/>
  <c r="O63" i="6"/>
  <c r="C63" i="6"/>
  <c r="K63" i="6"/>
  <c r="I63" i="6"/>
  <c r="C78" i="6"/>
  <c r="E78" i="6"/>
  <c r="D78" i="6"/>
  <c r="D107" i="6"/>
  <c r="F107" i="6" s="1"/>
  <c r="E107" i="6"/>
  <c r="C107" i="6"/>
  <c r="E108" i="6"/>
  <c r="E117" i="6"/>
  <c r="E124" i="6"/>
  <c r="E83" i="6"/>
  <c r="O605" i="3"/>
  <c r="T10" i="6"/>
  <c r="L10" i="6"/>
  <c r="D10" i="6"/>
  <c r="D65" i="6" s="1"/>
  <c r="K10" i="6"/>
  <c r="F13" i="6"/>
  <c r="S13" i="6"/>
  <c r="S65" i="6" s="1"/>
  <c r="N45" i="6"/>
  <c r="F45" i="6"/>
  <c r="P45" i="6"/>
  <c r="H45" i="6"/>
  <c r="T45" i="6"/>
  <c r="J45" i="6"/>
  <c r="M45" i="6"/>
  <c r="C88" i="6"/>
  <c r="E88" i="6"/>
  <c r="D88" i="6"/>
  <c r="C100" i="6"/>
  <c r="E100" i="6"/>
  <c r="D119" i="6"/>
  <c r="D123" i="6" s="1"/>
  <c r="E119" i="6"/>
  <c r="C119" i="6"/>
  <c r="M16" i="6"/>
  <c r="E16" i="6"/>
  <c r="K16" i="6"/>
  <c r="T16" i="6"/>
  <c r="M20" i="6"/>
  <c r="E20" i="6"/>
  <c r="K20" i="6"/>
  <c r="T20" i="6"/>
  <c r="M24" i="6"/>
  <c r="E24" i="6"/>
  <c r="K24" i="6"/>
  <c r="T24" i="6"/>
  <c r="M28" i="6"/>
  <c r="E28" i="6"/>
  <c r="K28" i="6"/>
  <c r="T28" i="6"/>
  <c r="M32" i="6"/>
  <c r="E32" i="6"/>
  <c r="K32" i="6"/>
  <c r="T32" i="6"/>
  <c r="N43" i="6"/>
  <c r="F43" i="6"/>
  <c r="P43" i="6"/>
  <c r="H43" i="6"/>
  <c r="S43" i="6"/>
  <c r="I43" i="6"/>
  <c r="M43" i="6"/>
  <c r="E45" i="6"/>
  <c r="R45" i="6"/>
  <c r="C70" i="6"/>
  <c r="E70" i="6"/>
  <c r="E82" i="6" s="1"/>
  <c r="E73" i="6"/>
  <c r="C73" i="6"/>
  <c r="C89" i="6"/>
  <c r="D89" i="6"/>
  <c r="F89" i="6" s="1"/>
  <c r="C96" i="6"/>
  <c r="E96" i="6"/>
  <c r="D96" i="6"/>
  <c r="E71" i="6"/>
  <c r="D79" i="6"/>
  <c r="E89" i="6"/>
  <c r="C92" i="6"/>
  <c r="F96" i="6"/>
  <c r="D99" i="6"/>
  <c r="F99" i="6"/>
  <c r="D121" i="6"/>
  <c r="E121" i="6"/>
  <c r="N41" i="6"/>
  <c r="F41" i="6"/>
  <c r="P41" i="6"/>
  <c r="H41" i="6"/>
  <c r="R41" i="6"/>
  <c r="G41" i="6"/>
  <c r="M41" i="6"/>
  <c r="E43" i="6"/>
  <c r="R43" i="6"/>
  <c r="K45" i="6"/>
  <c r="C71" i="6"/>
  <c r="D74" i="6"/>
  <c r="D82" i="6" s="1"/>
  <c r="C90" i="6"/>
  <c r="E90" i="6"/>
  <c r="F90" i="6" s="1"/>
  <c r="D92" i="6"/>
  <c r="F92" i="6" s="1"/>
  <c r="F97" i="6"/>
  <c r="C121" i="6"/>
  <c r="N49" i="6"/>
  <c r="F49" i="6"/>
  <c r="P49" i="6"/>
  <c r="H49" i="6"/>
  <c r="L49" i="6"/>
  <c r="N53" i="6"/>
  <c r="F53" i="6"/>
  <c r="P53" i="6"/>
  <c r="H53" i="6"/>
  <c r="L53" i="6"/>
  <c r="N61" i="6"/>
  <c r="F61" i="6"/>
  <c r="P61" i="6"/>
  <c r="H61" i="6"/>
  <c r="L61" i="6"/>
  <c r="C115" i="6"/>
  <c r="C123" i="6" s="1"/>
  <c r="E115" i="6"/>
  <c r="E123" i="6" s="1"/>
  <c r="C104" i="6"/>
  <c r="E104" i="6"/>
  <c r="D36" i="6"/>
  <c r="L36" i="6"/>
  <c r="T36" i="6"/>
  <c r="D38" i="6"/>
  <c r="L38" i="6"/>
  <c r="T38" i="6"/>
  <c r="D40" i="6"/>
  <c r="L40" i="6"/>
  <c r="T40" i="6"/>
  <c r="D42" i="6"/>
  <c r="L42" i="6"/>
  <c r="T42" i="6"/>
  <c r="D44" i="6"/>
  <c r="L44" i="6"/>
  <c r="T44" i="6"/>
  <c r="D46" i="6"/>
  <c r="L46" i="6"/>
  <c r="T46" i="6"/>
  <c r="D48" i="6"/>
  <c r="L48" i="6"/>
  <c r="T48" i="6"/>
  <c r="D50" i="6"/>
  <c r="L50" i="6"/>
  <c r="T50" i="6"/>
  <c r="T52" i="6"/>
  <c r="J36" i="6"/>
  <c r="J38" i="6"/>
  <c r="J40" i="6"/>
  <c r="J42" i="6"/>
  <c r="J44" i="6"/>
  <c r="J46" i="6"/>
  <c r="J48" i="6"/>
  <c r="J50" i="6"/>
  <c r="J52" i="6"/>
  <c r="J54" i="6"/>
  <c r="J56" i="6"/>
  <c r="J58" i="6"/>
  <c r="J60" i="6"/>
  <c r="J62" i="6"/>
  <c r="J64" i="6"/>
  <c r="J65" i="6" l="1"/>
  <c r="I65" i="6"/>
  <c r="F88" i="6"/>
  <c r="M65" i="6"/>
  <c r="L5" i="6"/>
  <c r="L65" i="6" s="1"/>
  <c r="N65" i="6"/>
  <c r="K65" i="6"/>
  <c r="C82" i="6"/>
  <c r="H5" i="6"/>
  <c r="H65" i="6" l="1"/>
  <c r="C5" i="6"/>
  <c r="C65" i="6" s="1"/>
  <c r="N1" i="6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tc={B6CA731B-3D4B-4CF8-B549-8DB753829D0F}</author>
  </authors>
  <commentList>
    <comment ref="Q4" authorId="0" shapeId="0" xr:uid="{B6CA731B-3D4B-4CF8-B549-8DB753829D0F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Vyberte roli z nabídky v číselníku</t>
      </text>
    </comment>
  </commentList>
</comments>
</file>

<file path=xl/sharedStrings.xml><?xml version="1.0" encoding="utf-8"?>
<sst xmlns="http://schemas.openxmlformats.org/spreadsheetml/2006/main" count="447" uniqueCount="349">
  <si>
    <t>Pasportizace vybavení, identifikace potřeb a pedagogický plán využívání AI ve výuce</t>
  </si>
  <si>
    <t>Společná příloha žádosti o podporu za všechny zapojené školy k naplnění kritéria pro výběr operací: „Žádost obsahuje dokument, který identifikuje potřeby zapojených škol v oblasti AI a jejího efektivního využití ve výuce a současně stanovuje pedagogický plán využívání AI technologií na úrovni jednotlivých škol.“</t>
  </si>
  <si>
    <t>Identifikace žadatele a projektu</t>
  </si>
  <si>
    <t>Žadatel (kraj)</t>
  </si>
  <si>
    <t>Název projektu</t>
  </si>
  <si>
    <t>Registrační číslo projektu / žádosti</t>
  </si>
  <si>
    <t>Výzva</t>
  </si>
  <si>
    <t>Zavádění nástrojů AI do výuky na středních školách (Operační program Spravedlivá transformace)</t>
  </si>
  <si>
    <t>Počet zapojených škol</t>
  </si>
  <si>
    <t>Datum zpracování přílohy</t>
  </si>
  <si>
    <t>Zpracoval(a) – jméno, funkce, kontakt</t>
  </si>
  <si>
    <t>Struktura přílohy (listy sešitu)</t>
  </si>
  <si>
    <t>1  Zapojené školy</t>
  </si>
  <si>
    <t>Identifikace každé zapojené školy (název dle rejstříku, IČO, RED-IZO, okres, počty žáků a pedagogů). Vyplňuje se jako první – z tohoto listu se plní rozbalovací nabídka škol na listech 2–4 a proti počtům žáků a pedagogů se kontroluje pedagogický plán.</t>
  </si>
  <si>
    <t>2  Pasportizace vybavení</t>
  </si>
  <si>
    <t>3  Potřeby v oblasti AI</t>
  </si>
  <si>
    <t>Výchozí stav školy (míra využití AI, zapojení pedagogů, absolvované vzdělávání, hlavní bariéry) a identifikovaná potřeba s měřitelným cílovým stavem a vazbou na ŠVP. Jeden řádek za každou školu. → dokládá část kritéria „identifikuje potřeby zapojených škol v oblasti AI a jejího efektivního využití ve výuce“.</t>
  </si>
  <si>
    <t>4  Pedagogický plán</t>
  </si>
  <si>
    <t>Závazný plán využívání AI technologií ve výuce na úrovni školy: technologie, předmět, obor a ročník, téma dle ŠVP, rozvíjené kompetence, způsob a frekvence využití, počty žáků a pedagogů, odpovědná role, zahájení a způsob doložení plnění. Nejméně tři řádky za školu. → dokládá část kritéria „stanovuje pedagogický plán využívání AI technologií na úrovni jednotlivých škol“.</t>
  </si>
  <si>
    <t>5  Kontrola a souhrn</t>
  </si>
  <si>
    <t>Nevyplňuje se. Za každou školu kontrola úplnosti a správnosti (červeně chyby, oranžově upozornění, zeleně OK), souhrn požadovaného vybavení a rozpočtu podle rozpočtových položek, kategorií a klíčových aktivit (provázání s rozpočtem projektu) a četnosti bariér, technologií, kompetencí a způsobů využití.</t>
  </si>
  <si>
    <t>6  Číselníky</t>
  </si>
  <si>
    <t>Uzavřené seznamy hodnot pro rozbalovací nabídky. Poskytovatel doplní číselníky rozpočtových položek a klíčových aktivit podle textu výzvy. Ve formuláři lze list skrýt.</t>
  </si>
  <si>
    <t>Obecné pokyny k vyplnění</t>
  </si>
  <si>
    <t>Vyplňované buňky</t>
  </si>
  <si>
    <t>Vyplňují se pouze bílé buňky tabulek. Šedě podbarvené buňky obsahují vzorce (ID položek, součty, kontroly) a nevyplňují se. Žlutě podbarvené řádky jsou typové příklady – před odesláním je přepište vlastními údaji nebo vymažte.</t>
  </si>
  <si>
    <t>Pořadí vyplňování</t>
  </si>
  <si>
    <t>1) list „Zapojené školy“ (souvisle, bez vynechaných řádků) → 2) „Pasportizace vybavení“ → 3) „Potřeby v oblasti AI“ → 4) „Pedagogický plán“ → 5) kontrola na listu „Kontrola a souhrn“ – u každé školy musí být stav „OK“.</t>
  </si>
  <si>
    <t>Rozbalovací nabídky</t>
  </si>
  <si>
    <t>Hodnoty ve sloupcích s rozbalovací nabídkou vybírejte z nabídky (šipka vpravo od vybrané buňky). Jinou hodnotu Excel nepřijme a zobrazí chybové hlášení. Číselníky jsou uvedeny na listu „Číselníky“.</t>
  </si>
  <si>
    <t>Více hodnot u jedné položky</t>
  </si>
  <si>
    <t>Kde dává smysl uvést více hodnot z číselníku (zdroj financování, bariéry, technologie, kompetence, způsob využití, role, způsob doložení), jsou k dispozici samostatné sloupce č. 1, č. 2 (a č. 3) se stejnou nabídkou. Vyplňujte zleva – sloupec č. 1 je povinný, další jen podle potřeby. Hodnoty se v rámci řádku nesmí opakovat; opakování nebo vynechaný sloupec č. 1 se podbarví oranžově a vyhodnotí jako chyba ve sloupci „Kontrola řádku“ i na listu „Kontrola a souhrn“.</t>
  </si>
  <si>
    <t>Kontrola vyplnění</t>
  </si>
  <si>
    <t>Na konci každého listu je sloupec „Kontrola řádku“, který se vyplňuje automaticky: „OK“, nebo výčet chyb (✖ – povinný údaj chybí, hodnota mimo číselník, opakovaná hodnota, počet žáků nebo pedagogů převyšující stav školy apod. – nutno opravit) a upozornění (▲ – např. příliš stručný text – ověřte). List „Kontrola a souhrn“ tyto výsledky sčítá za každou školu: červená buňka = chyba, oranžová = upozornění, zelená = OK. Sloupec „Kontrola řádku“ lze filtrovat na hodnoty jiné než OK a chyby tak rychle dohledat i ve stovkách řádků.</t>
  </si>
  <si>
    <t>Identifikátory</t>
  </si>
  <si>
    <t>Pořadové číslo školy (list „Zapojené školy“, sloupec A) a ID položek na listech „Pasportizace vybavení“ a „Pedagogický plán“ (tvar č. školy-pořadí položky, např. 1-2) se generují automaticky. V pedagogickém plánu se ve sloupci „Vazba na ID položky“ odkazuje na ID z pasportizace; u stávajícího vybavení se uvádí „stávající“.</t>
  </si>
  <si>
    <t>Vyplňování po školách a kompletace</t>
  </si>
  <si>
    <t>Předpokládá se, že každá škola vyplní tabulky za sebe a soubor za žadatele zkompletuje kraj nebo zpracovatel žádosti:
1) kraj (zpracovatel) vyplní list „Zapojené školy“ za všechny školy a takto připravený soubor rozešle školám;
2) škola na listech 2–4 vybere z nabídky svůj název a vyplní své řádky (pasportizace: všechny položky, potřeby: jeden řádek, pedagogický plán: nejméně tři řádky); před odesláním zkontroluje, že sloupec „Kontrola řádku“ u jejích řádků ukazuje OK, a soubor vrátí kraji;
3) kraj (zpracovatel) do souhrnného souboru přenese řádky jednotlivých škol: na listu školy označí vyplněné řádky ve sloupcích od B (Subjekt) po poslední bílý sloupec (bez sloupce A a bez sloupců „Kontrola“), zkopíruje je a v souhrnném souboru vloží pod poslední vyplněný řádek pomocí Vložit jinak → Hodnoty; ID položek, kontroly i souhrny se přepočítají automaticky;
4) po zkompletování kraj zkontroluje list „Kontrola a souhrn“ (stav OK u všech škol) a soulad souhrnů s rozpočtem projektu.
Do sešitu nevkládejte ani z něj neodstraňujte sloupce a nepřejmenovávejte listy (naruší se nabídky a kontroly); řádky jsou předpřipraveny (60 škol, 600 položek), stačí je vyplňovat.</t>
  </si>
  <si>
    <t>Rozpočet</t>
  </si>
  <si>
    <t>Součty ve sloupci „Celkem bez DPH“ (list „Pasportizace vybavení“) a souhrny na listu „Kontrola a souhrn“ musí odpovídat rozpočtu projektu v žádosti o podporu.</t>
  </si>
  <si>
    <t>Formát souboru</t>
  </si>
  <si>
    <t>Soubor je běžný sešit Excel (.xlsx) bez maker; lze jej vyplňovat i v Excelu Online nebo LibreOffice Calc.</t>
  </si>
  <si>
    <t>Legenda</t>
  </si>
  <si>
    <t>bílá buňka – vyplňuje žadatel / škola</t>
  </si>
  <si>
    <t>světle modré záhlaví – doplňkové sloupce č. 2 / č. 3 (vyplňují se jen podle potřeby)</t>
  </si>
  <si>
    <t>šedá buňka – vzorec, nevyplňuje se (ID, součty, sloupec „Kontrola řádku“)</t>
  </si>
  <si>
    <t>žlutý řádek – typový příklad</t>
  </si>
  <si>
    <t>červená buňka – chyba: povinný údaj chybí, duplicitní škola, počet žáků / pedagogů nad stav školy apod. (nutno opravit)</t>
  </si>
  <si>
    <t>oranžová buňka – upozornění: opakovaná hodnota ve sloupcích č. 1–3, příliš stručný text apod. (ověřte)</t>
  </si>
  <si>
    <t>zelená buňka – kontrola v pořádku (OK)</t>
  </si>
  <si>
    <t>Verze šablony přílohy: 1.2 (08/2026)</t>
  </si>
  <si>
    <t>Identifikace zapojených škol</t>
  </si>
  <si>
    <t>Společná příloha žádosti o podporu k naplnění kritéria: „Žádost obsahuje dokument, který identifikuje potřeby zapojených škol v oblasti AI a jejího efektivního využití ve výuce a současně stanovuje pedagogický plán využívání AI technologií na úrovni jednotlivých škol.“</t>
  </si>
  <si>
    <t>Seznam škol zapojených do projektu (jeden řádek za každou školu)</t>
  </si>
  <si>
    <t>Č.</t>
  </si>
  <si>
    <t>Úplný název zapojené školy (dle rejstříku škol)</t>
  </si>
  <si>
    <t>IČO</t>
  </si>
  <si>
    <t>RED-IZO</t>
  </si>
  <si>
    <t>Okres</t>
  </si>
  <si>
    <t>Počet žáků
(k 30. 9.)</t>
  </si>
  <si>
    <t>Počet pedagogických
pracovníků (fyzické osoby)</t>
  </si>
  <si>
    <t>Kontrola řádku (automaticky)
✖ = chyba · ▲ = upozornění</t>
  </si>
  <si>
    <t>kontrola – text (pomocný)</t>
  </si>
  <si>
    <t>chyb</t>
  </si>
  <si>
    <t>upozornění</t>
  </si>
  <si>
    <t>chyb ve vícenás. výběru</t>
  </si>
  <si>
    <t>Gymnázium Teplice, Čs. dobrovolců 11, příspěvková organizace</t>
  </si>
  <si>
    <t>61515451</t>
  </si>
  <si>
    <t>600011321</t>
  </si>
  <si>
    <t>Teplice</t>
  </si>
  <si>
    <t>Podbarvený řádek představuje typový příklad – před odesláním jej přepište nebo vymažte.</t>
  </si>
  <si>
    <t>Pokyny k vyplnění:</t>
  </si>
  <si>
    <t>1) vyplňuje se jeden řádek za každou zapojenou školu; pořadové číslo ve sloupci A se doplní automaticky a je identifikátorem školy v ostatních listech (ID položek na listech „Pasportizace vybavení“ a „Pedagogický plán“ mají tvar č. školy-pořadí položky);</t>
  </si>
  <si>
    <t>2) název školy uvádějte v úplném znění dle rejstříku škol a školských zařízení – z tohoto listu se plní rozbalovací nabídky na dalších listech, proto jej vyplňte jako první a řádky nevynechávejte;</t>
  </si>
  <si>
    <t>3) IČO a RED-IZO se uvádějí pouze zde (jako text, včetně úvodních nul), na dalších listech se již neopakují;</t>
  </si>
  <si>
    <t>4) sloupec „Kontrola řádku“ se vyplňuje automaticky: OK, nebo výčet chyb (✖) a upozornění (▲); duplicitní název školy se podbarví červeně.</t>
  </si>
  <si>
    <t>Tabulka pasportizace vybavení</t>
  </si>
  <si>
    <t>Identifikace položky</t>
  </si>
  <si>
    <t>Stávající stav</t>
  </si>
  <si>
    <t>Požadovaný stav</t>
  </si>
  <si>
    <t>Vazba na rozpočet</t>
  </si>
  <si>
    <t>Zdůvodnění a vazba na projekt</t>
  </si>
  <si>
    <t>Kontrola</t>
  </si>
  <si>
    <t>ID položky
(automaticky)</t>
  </si>
  <si>
    <t>Subjekt (zapojená škola)</t>
  </si>
  <si>
    <t>Název / Kategorie vybavení</t>
  </si>
  <si>
    <t>Množství (počet ks)</t>
  </si>
  <si>
    <t>Měsíc a rok pořízení
(mm/rrrr)</t>
  </si>
  <si>
    <t>Zdroj financování
(hlavní)</t>
  </si>
  <si>
    <t>Další zdroj financování
(spolufinancování; je-li)</t>
  </si>
  <si>
    <t>Registrační číslo projektu
(byl-li pořízen z dotace)</t>
  </si>
  <si>
    <t>Parametry a stav</t>
  </si>
  <si>
    <t>Množství
(počet nově nakoupených ks)</t>
  </si>
  <si>
    <t>Z toho náhrada za
vyřazované vybavení (ks)</t>
  </si>
  <si>
    <t>Celkem ks po realizaci
(automaticky)</t>
  </si>
  <si>
    <t>Parametry*</t>
  </si>
  <si>
    <t>Jednotková cena
bez DPH (Kč)</t>
  </si>
  <si>
    <t>Celkem bez DPH (Kč)
(automaticky)</t>
  </si>
  <si>
    <t>Rozpočtová položka projektu**</t>
  </si>
  <si>
    <t>Zdůvodnění potřebnosti a vazba na cíle projektu</t>
  </si>
  <si>
    <t>Vazba na klíčovou aktivitu projektu**</t>
  </si>
  <si>
    <t>Pracovní stanice (PC / notebook)</t>
  </si>
  <si>
    <t>08/2021</t>
  </si>
  <si>
    <t>Zřizovatel</t>
  </si>
  <si>
    <t>CZ.06.2.67/0.0/0.0/16_066/000xxxx</t>
  </si>
  <si>
    <t>Intel Core i7-10700, 32 GB DDR4 3200MHz, disk 512 GB SSD, Windows 10 Pro 64-bit; mimo záruku, plně funkční</t>
  </si>
  <si>
    <t>Procesor s minimálně 8 fyzickými jádry a 16 vlákny, základní frekvencí min. 2,5 GHz a maximálním automatickým přetaktováním (Turbo/Boost) min. 4,8 GHz. Velikost vyrovnávací paměti L3 cache min. 16 MB. Minimální požadovaný výkon procesoru v testu PassMark CPU Mark je 24 000 bodů, operační paměť 64 GB DDR5, úložiště (SSD) 1 TB. Podpora Wi-Fi 7, Bluetooth 5.4, integrovaný 2,5 Gb/s nebo 5 Gb/s LAN port a porty Thunderbolt 4 / USB4</t>
  </si>
  <si>
    <t>Rozpočtová položka 1 – doplní poskytovatel dle výzvy</t>
  </si>
  <si>
    <t>Nezbytné pro realizaci klíčové aktivity č. 5 (vybavení hybridní učebny). Stávající počítače budou zachovány v jiné počítačové učebně, kde probíhá výuka informatiky.</t>
  </si>
  <si>
    <t>KA 5 – doplní poskytovatel dle výzvy</t>
  </si>
  <si>
    <t>Licence nástroje s funkcemi AI</t>
  </si>
  <si>
    <t>Škola nemá žádnou licenci nástroje s funkcemi AI; pedagogové využívají bezplatné verze veřejných nástrojů bez správy účtů.</t>
  </si>
  <si>
    <t>Roční licence nástroje generativní AI pro vzdělávací instituce: centrální správa uživatelských účtů, min. 70 účtů (pedagogové a učebny), zpracování osobních údajů v souladu s GDPR (data uživatelů se nevyužívají k trénování modelů), podpora českého jazyka, platnost po celou dobu realizace projektu</t>
  </si>
  <si>
    <t>Rozpočtová položka 2 – doplní poskytovatel dle výzvy</t>
  </si>
  <si>
    <t>Jednotný nástroj pro přípravu výuky a přímou výuku s AI ve všech předmětech; podmínka pro naplnění cílového stavu (systematické využití AI nejméně 45 pedagogy).</t>
  </si>
  <si>
    <t>KA 3 – doplní poskytovatel dle výzvy</t>
  </si>
  <si>
    <t>Interaktivní zobrazovací technika (displej / projekce)</t>
  </si>
  <si>
    <t>09/2018</t>
  </si>
  <si>
    <t>OP VVV</t>
  </si>
  <si>
    <t>CZ.02.3.68/0.0/0.0/16_035/000xxxx</t>
  </si>
  <si>
    <t>Interaktivní projektory Epson EB-695Wi s tabulí, funkční, po záruce; umístěny v kmenových třídách</t>
  </si>
  <si>
    <t>Interaktivní dotykový displej s úhlopříčkou min. 86", rozlišení 4K UHD, min. 20 současných dotyků, integrovaný výpočetní modul (OPS) nebo vestavěný operační systém, min. 3× HDMI 2.0, USB-C s napájením, integrované reproduktory min. 2× 15 W, včetně montáže a zaškolení</t>
  </si>
  <si>
    <t>Vybavení dvou hybridních učeben pro skupinovou práci s AI a společnou vizualizaci výstupů; stávající projektory zůstávají v kmenových třídách.</t>
  </si>
  <si>
    <t>CELKEM za všechny zapojené školy</t>
  </si>
  <si>
    <t>Podbarvené řádky představují typový příklad – před odesláním je přepište nebo vymažte.</t>
  </si>
  <si>
    <t>* Parametry:</t>
  </si>
  <si>
    <t>1) u nově požadovaných položek neuvádějte názvy značek – uvedení konkrétního výrobku v podkladech k žádosti zakládá riziko podle § 89 odst. 5 a 6 zákona č. 134/2016 Sb.;</t>
  </si>
  <si>
    <t>2) uvádějte minimální uvažovanou konfiguraci;</t>
  </si>
  <si>
    <t>3) ve sloupci „Parametry a stav“ (stávající stav) se obchodní názvy uvádět mohou a mají – popisuje se skutečně pořízené vybavení.</t>
  </si>
  <si>
    <t>** Číselníky rozpočtových položek a klíčových aktivit doplní poskytovatel podle textu výzvy tak, aby byly shodné u všech žadatelů (list „Číselníky“, sloupce K a L).</t>
  </si>
  <si>
    <t>Další pokyny k vyplnění:</t>
  </si>
  <si>
    <t>4) jeden řádek = jedna položka (kategorie vybavení) za školu; ID položky se doplní automaticky ve tvaru „č. školy-pořadí položky“ (např. 1-2) a slouží pro odkaz z listu „Pedagogický plán“;</t>
  </si>
  <si>
    <t>5) sloupce „Zdroj financování“ a „Registrační číslo projektu“ slouží k doložení, že se položka nepořizuje podruhé z týchž nebo jiných veřejných prostředků; bylo-li vybavení financováno z více zdrojů (např. dotace a spolufinancování zřizovatelem), uveďte druhý zdroj ve sloupci „Další zdroj financování“;</t>
  </si>
  <si>
    <t>6) sloupec „Celkem ks po realizaci“ se dopočítá automaticky jako stávající množství + nově pořízené − vyřazované;</t>
  </si>
  <si>
    <t>7) sloupec „Celkem bez DPH“ se dopočítá automaticky; součet za všechny školy musí odpovídat příslušným položkám rozpočtu projektu (souhrn na listu „Kontrola a souhrn“);</t>
  </si>
  <si>
    <t>8) „Měsíc a rok pořízení“ uvádějte ve tvaru mm/rrrr; u položek, které škola dosud nemá, ponechte sloupce D–I prázdné nebo uveďte 0 ks a stav popište;</t>
  </si>
  <si>
    <t>9) sloupec „Kontrola řádku“ se vyplňuje automaticky: OK, nebo výčet chyb (✖ – nutno opravit) a upozornění (▲ – ověřte); červeně se podbarví počet vyřazovaných ks převyšující stávající množství, oranžově druhý zdroj financování bez prvního nebo shodný s prvním.</t>
  </si>
  <si>
    <t>Tabulka identifikace potřeb zapojených škol v oblasti AI</t>
  </si>
  <si>
    <t>Identifikace</t>
  </si>
  <si>
    <t>Výchozí stav školy</t>
  </si>
  <si>
    <t>Identifikovaná potřeba</t>
  </si>
  <si>
    <t>Č. školy
(automaticky)</t>
  </si>
  <si>
    <t>Míra současného využití AI
ve výuce</t>
  </si>
  <si>
    <t>Počet pedagogů aktivně
využívajících AI</t>
  </si>
  <si>
    <t>Celkový počet pedagogů
(z listu „Zapojené školy“)</t>
  </si>
  <si>
    <t>Dosud absolvované vzdělávání
v oblasti AI (rozsah, rok)</t>
  </si>
  <si>
    <t>Hlavní bariéra č. 1
(nejvýznamnější)</t>
  </si>
  <si>
    <t>Hlavní bariéra č. 2
(je-li)</t>
  </si>
  <si>
    <t>Hlavní bariéra č. 3
(je-li)</t>
  </si>
  <si>
    <t>Popis identifikované potřeby školy
v oblasti AI a jejího využití ve výuce</t>
  </si>
  <si>
    <t>Cílový stav ke konci realizace projektu
(měřitelně)</t>
  </si>
  <si>
    <t>Vazba na ŠVP a oborové
zaměření školy</t>
  </si>
  <si>
    <t>1 – individuální iniciativy jednotlivých pedagogů</t>
  </si>
  <si>
    <t>Interní seminář „AI ve výuce“ (4 h, 2025), samostudium</t>
  </si>
  <si>
    <t>Chybí licence nástrojů s funkcemi AI</t>
  </si>
  <si>
    <t>Chybí metodika a ověřené výukové scénáře</t>
  </si>
  <si>
    <t>Škola nemá jednotný nástroj pro práci s AI ani metodické zázemí. AI využívá 8 z 62 pedagogů nesystematicky a bez sdílení výstupů. Chybí technické zázemí pro skupinovou a hybridní výuku s využitím AI ve všeobecně vzdělávacích předmětech.</t>
  </si>
  <si>
    <t>Nejméně 45 pedagogů systematicky využívá AI v přípravě i přímé výuce; zavedeny 4 ověřené výukové scénáře; funkční AI kabinet.</t>
  </si>
  <si>
    <t>ŠVP Gymnázium (79-41-K/41) – informatika, přírodovědné a jazykové předměty</t>
  </si>
  <si>
    <t>1) za každou zapojenou školu se vyplňuje právě jeden řádek (duplicitní škola se podbarví červeně);</t>
  </si>
  <si>
    <t>2) popis potřeby vztahujte k výuce a ke kompetencím pedagogů, nikoli k technickému vybavení – to je předmětem listu „Pasportizace vybavení“;</t>
  </si>
  <si>
    <t>3) cílový stav uvádějte měřitelně (počty pedagogů, předmětů, výukových scénářů), aby jej bylo možné ověřit ve zprávách o realizaci projektu;</t>
  </si>
  <si>
    <t>4) hlavní bariéry uveďte v pořadí významnosti ve sloupcích „Hlavní bariéra č. 1–3“ (č. 1 je povinná, č. 2 a 3 podle potřeby); hodnoty se nesmí opakovat (opakování nebo vynechaný sloupec č. 1 se podbarví oranžově); je-li zvolena „Jiná“, upřesněte ji v popisu potřeby;</t>
  </si>
  <si>
    <t>5) celkový počet pedagogů se přebírá z listu „Zapojené školy“; červeně se podbarví počet pedagogů využívajících AI převyšující celkový počet;</t>
  </si>
  <si>
    <t>6) sloupec „Kontrola řádku“ se vyplňuje automaticky: OK, nebo výčet chyb (✖ – nutno opravit) a upozornění (▲ – ověřte, např. příliš stručný text).</t>
  </si>
  <si>
    <t>Tabulka pedagogického plánu využívání AI technologií</t>
  </si>
  <si>
    <t>Zakotvení ve výuce</t>
  </si>
  <si>
    <t>Rozsah a frekvence využití</t>
  </si>
  <si>
    <t>Odpovědnost a ověření</t>
  </si>
  <si>
    <t>Vazba na ID položky
v pasportizaci vybavení</t>
  </si>
  <si>
    <t>Technologie / nástroj AI
využívaný ve výuce č. 1</t>
  </si>
  <si>
    <t>Technologie / nástroj AI
č. 2 (je-li)</t>
  </si>
  <si>
    <t>Předmět / vzdělávací oblast</t>
  </si>
  <si>
    <t>Téma / modul dle ŠVP</t>
  </si>
  <si>
    <t>Rozvíjená kompetence
dle RVP č. 1</t>
  </si>
  <si>
    <t>Rozvíjená kompetence
č. 2 (je-li)</t>
  </si>
  <si>
    <t>Rozvíjená kompetence
č. 3 (je-li)</t>
  </si>
  <si>
    <t>Způsob využití AI
ve výuce č. 1</t>
  </si>
  <si>
    <t>Způsob využití AI
č. 2 (je-li)</t>
  </si>
  <si>
    <t>Frekvence využití*
(závazné minimum)</t>
  </si>
  <si>
    <t>Počet zapojených
žáků / školní rok</t>
  </si>
  <si>
    <t>Počet zapojených
pedagogů</t>
  </si>
  <si>
    <t>Odpovědná role na škole
(hlavní)</t>
  </si>
  <si>
    <t>Spolupracující role
(je-li)</t>
  </si>
  <si>
    <t>Zahájení využívání
(pololetí / školní rok)</t>
  </si>
  <si>
    <t>Způsob doložení plnění č. 1</t>
  </si>
  <si>
    <t>Způsob doložení plnění
č. 2 (je-li)</t>
  </si>
  <si>
    <t>1-1; 1-2</t>
  </si>
  <si>
    <t>Hybridní učebna (AV a IT vybavení)</t>
  </si>
  <si>
    <t>Informatika</t>
  </si>
  <si>
    <t>79-41-K/41 Gymnázium, 1.–4. ročník</t>
  </si>
  <si>
    <t>Digitální technologie – práce s daty, tvorba a ověřování obsahu, algoritmizace</t>
  </si>
  <si>
    <t>Digitální kompetence</t>
  </si>
  <si>
    <t>Kompetence k řešení problémů</t>
  </si>
  <si>
    <t>Přímá výuka se žáky</t>
  </si>
  <si>
    <t>Procvičování a samostatná práce žáků</t>
  </si>
  <si>
    <t>min. 1× týdně</t>
  </si>
  <si>
    <t>AI praktik</t>
  </si>
  <si>
    <t>Vyučující předmětu</t>
  </si>
  <si>
    <t>2. pololetí 2026/2027</t>
  </si>
  <si>
    <t>Zapracování do ŠVP (učební osnovy)</t>
  </si>
  <si>
    <t>Záznam v třídní knize / elektronické školní agendě</t>
  </si>
  <si>
    <t>1-2</t>
  </si>
  <si>
    <t>Anglický jazyk</t>
  </si>
  <si>
    <t>79-41-K/41 Gymnázium, 2.–3. ročník</t>
  </si>
  <si>
    <t>Písemný a ústní projev – AI jako jazykový partner, zpětná vazba k písemným pracím, příprava na maturitní zkoušku</t>
  </si>
  <si>
    <t>Komunikativní kompetence</t>
  </si>
  <si>
    <t>Kompetence k učení</t>
  </si>
  <si>
    <t>Formativní hodnocení a zpětná vazba</t>
  </si>
  <si>
    <t>min. 1× za 14 dní</t>
  </si>
  <si>
    <t>Vedoucí předmětové komise</t>
  </si>
  <si>
    <t>Tematický plán předmětu</t>
  </si>
  <si>
    <t>Výstup žáků (portfolio, projekt, test)</t>
  </si>
  <si>
    <t>1-3; stávající</t>
  </si>
  <si>
    <t>Stávající vybavení školy (nepořizuje se z projektu)</t>
  </si>
  <si>
    <t>Biologie, Chemie</t>
  </si>
  <si>
    <t>79-41-K/41 Gymnázium, 1.–2. ročník</t>
  </si>
  <si>
    <t>Badatelsky orientovaná výuka – návrh experimentu, zpracování a interpretace naměřených dat s podporou AI</t>
  </si>
  <si>
    <t>Projektová a badatelská výuka</t>
  </si>
  <si>
    <t>min. 1× měsíčně</t>
  </si>
  <si>
    <t>1. pololetí 2027/2028</t>
  </si>
  <si>
    <t>Záznam z hospitace nebo ukázkové hodiny</t>
  </si>
  <si>
    <t>* Frekvence využití:</t>
  </si>
  <si>
    <t>1) uvádějte závazné minimální pásmo z rozbalovací nabídky, nikoli přesný počet vyučovacích hodin;</t>
  </si>
  <si>
    <t>2) uvedený údaj je závazkem ověřovaným po celou dobu realizace projektu.</t>
  </si>
  <si>
    <t>3) za každou zapojenou školu vyplňte nejméně tři řádky a nejméně jeden řádek ke každé technologii pořizované pro danou školu (kontrola na listu „Kontrola a souhrn“);</t>
  </si>
  <si>
    <t>4) ve sloupci „Vazba na ID položky v pasportizaci vybavení“ uveďte ID z listu „Pasportizace vybavení“ (např. 1-2; více ID oddělte středníkem); u stávajícího vybavení uveďte „stávající“;</t>
  </si>
  <si>
    <t>5) závazek stanovujte na úrovni předmětu a ročníku, nikoli konkrétního jmenovaného pedagoga; počty zapojených žáků a pedagogů nesmí převýšit stav školy z listu „Zapojené školy“ (jinak se podbarví červeně);</t>
  </si>
  <si>
    <t>6) u technologií, kompetencí, způsobů využití, rolí a způsobů doložení lze uvést více hodnot ve sloupcích č. 1–3: vyplňujte zleva (č. 1 je povinné), další sloupce jen podle potřeby; hodnoty se v rámci řádku nesmí opakovat (opakování nebo vynechaný sloupec č. 1 se podbarví oranžově);</t>
  </si>
  <si>
    <t>7) sloupec „Kontrola řádku“ se vyplňuje automaticky: OK, nebo výčet chyb (✖ – nutno opravit) a upozornění (▲ – ověřte, např. příliš stručný text).</t>
  </si>
  <si>
    <t>Kontrola úplnosti a souhrn za žadatele</t>
  </si>
  <si>
    <t>List se nevyplňuje – vše se dopočítává automaticky z listů 1–4. Červená = chyba (nutno opravit), oranžová = upozornění (ověřit). Před odevzdáním musí být u každé zapojené školy stav „OK“.</t>
  </si>
  <si>
    <t>A) Kontrola úplnosti a správnosti za jednotlivé školy</t>
  </si>
  <si>
    <t>Zapojená škola</t>
  </si>
  <si>
    <t>Stav</t>
  </si>
  <si>
    <t>Chyby v identifikaci školy
(list Zapojené školy)</t>
  </si>
  <si>
    <t>Počet položek
v pasportizaci
(nejméně 1)</t>
  </si>
  <si>
    <t>Řádků na listu
Potřeby v oblasti AI
(právě 1)</t>
  </si>
  <si>
    <t>Řádků v pedagogickém
plánu (nejméně 3)</t>
  </si>
  <si>
    <t>Řádky s chybou –
pasportizace</t>
  </si>
  <si>
    <t>Řádky s chybou –
potřeby</t>
  </si>
  <si>
    <t>Řádky s chybou –
pedagogický plán</t>
  </si>
  <si>
    <t>z toho řádky s chybou
ve vícenásobném výběru
(všechny listy)</t>
  </si>
  <si>
    <t>Řádky s upozorněním –
pasportizace</t>
  </si>
  <si>
    <t>Řádky s upozorněním –
potřeby</t>
  </si>
  <si>
    <t>Řádky s upozorněním –
pedagogický plán</t>
  </si>
  <si>
    <t>Počet žáků školy</t>
  </si>
  <si>
    <t>Nejvyšší počet žáků
v jednom řádku plánu</t>
  </si>
  <si>
    <t>Počet pedagogických
pracovníků školy</t>
  </si>
  <si>
    <t>Nejvyšší počet pedagogů
v jednom řádku plánu</t>
  </si>
  <si>
    <t>Nově pořizované
vybavení (ks)</t>
  </si>
  <si>
    <t>Požadovaný rozpočet
bez DPH (Kč)</t>
  </si>
  <si>
    <t>CELKEM za žadatele</t>
  </si>
  <si>
    <t>Pozn.: řádky se počítají podle názvu školy vybraného z rozbalovací nabídky; škola se na listech 2–4 musí jmenovat přesně stejně jako na listu „Zapojené školy“. Podrobnosti k jednotlivým chybám a upozorněním jsou ve sloupci „Kontrola řádku“ na konci každého listu (lze filtrovat na hodnoty jiné než OK).</t>
  </si>
  <si>
    <t>B) Souhrn požadovaného vybavení podle rozpočtové položky projektu (číselník doplní poskytovatel)</t>
  </si>
  <si>
    <t>Hodnota číselníku</t>
  </si>
  <si>
    <t>Počet položek</t>
  </si>
  <si>
    <t>Rozpočet bez DPH (Kč)</t>
  </si>
  <si>
    <t>Položky bez zařazení / mimo číselník</t>
  </si>
  <si>
    <t>CELKEM</t>
  </si>
  <si>
    <t>C) Souhrn požadovaného vybavení podle kategorie</t>
  </si>
  <si>
    <t>Průměrná jednotková cena
bez DPH (Kč)</t>
  </si>
  <si>
    <t>D) Souhrn požadovaného vybavení podle klíčové aktivity projektu (číselník doplní poskytovatel)</t>
  </si>
  <si>
    <t>E) Četnost hlavních bariér využití AI (počet škol, sloupce Bariéra č. 1–3)</t>
  </si>
  <si>
    <t>Počet škol</t>
  </si>
  <si>
    <t>F) Četnost technologií v pedagogickém plánu (počet řádků plánu, sloupce č. 1–2)</t>
  </si>
  <si>
    <t>Počet řádků plánu</t>
  </si>
  <si>
    <t>G) Četnost rozvíjených kompetencí v pedagogickém plánu (počet řádků plánu, sloupce č. 1–3)</t>
  </si>
  <si>
    <t>H) Četnost způsobů využití AI v pedagogickém plánu (počet řádků plánu, sloupce č. 1–2)</t>
  </si>
  <si>
    <t>Číselníky – uzavřené seznamy hodnot pro rozbalovací nabídky na listech 2–4. Každý sloupec je pojmenovanou oblastí (CIS_…); při doplnění hodnoty pod poslední položku rozšiřte oblast ve Vzorce → Správce názvů. Nevkládejte sloupce mezi číselníky. List lze ve formuláři skrýt.</t>
  </si>
  <si>
    <t>KATEGORIE VYBAVENÍ</t>
  </si>
  <si>
    <t>ZDROJ FINANCOVÁNÍ*</t>
  </si>
  <si>
    <t>TECHNOLOGIE</t>
  </si>
  <si>
    <t>KOMPETENCE DLE RVP</t>
  </si>
  <si>
    <t>ZPŮSOB VYUŽITÍ</t>
  </si>
  <si>
    <t>FREKVENCE VYUŽITÍ</t>
  </si>
  <si>
    <t>ODPOVĚDNÁ ROLE</t>
  </si>
  <si>
    <t>ZPŮSOB DOLOŽENÍ</t>
  </si>
  <si>
    <t>MÍRA VYUŽITÍ AI</t>
  </si>
  <si>
    <t>BARIÉRY VYUŽITÍ AI</t>
  </si>
  <si>
    <t>ROZPOČTOVÁ POLOŽKA**</t>
  </si>
  <si>
    <t>KLÍČOVÁ AKTIVITA**</t>
  </si>
  <si>
    <t>min. 2× týdně</t>
  </si>
  <si>
    <t>0 – AI se ve výuce zatím nevyužívá</t>
  </si>
  <si>
    <t>Chybí technické vybavení učeben</t>
  </si>
  <si>
    <t>KA 1 – doplní poskytovatel dle výzvy</t>
  </si>
  <si>
    <t>Žákovská koncová zařízení (notebook / tablet)</t>
  </si>
  <si>
    <t>Vlastní zdroje školy (fond investic, doplňková činnost)</t>
  </si>
  <si>
    <t>Jiný softwarový nástroj s funkcemi AI</t>
  </si>
  <si>
    <t>AI ambasador</t>
  </si>
  <si>
    <t>KA 2 – doplní poskytovatel dle výzvy</t>
  </si>
  <si>
    <t>IROP 2014–2020</t>
  </si>
  <si>
    <t>2 – dílčí systematické využití ve vybraných předmětech</t>
  </si>
  <si>
    <t>Nedostatečné kompetence pedagogů</t>
  </si>
  <si>
    <t>Rozpočtová položka 3 – doplní poskytovatel dle výzvy</t>
  </si>
  <si>
    <t>Videokonferenční systém</t>
  </si>
  <si>
    <t>IROP 2021–2027</t>
  </si>
  <si>
    <t>Žákovská koncová zařízení</t>
  </si>
  <si>
    <t>Odborný výcvik a praktické vyučování</t>
  </si>
  <si>
    <t>Evidence v projektové platformě žadatele</t>
  </si>
  <si>
    <t>3 – systematické využití napříč školou</t>
  </si>
  <si>
    <t>Rozpočtová položka 4 – doplní poskytovatel dle výzvy</t>
  </si>
  <si>
    <t>KA 4 – doplní poskytovatel dle výzvy</t>
  </si>
  <si>
    <t>Řídicí a ovládací systém učebny</t>
  </si>
  <si>
    <t>Pracovní stanice pedagoga</t>
  </si>
  <si>
    <t>Personální a sociální kompetence</t>
  </si>
  <si>
    <t>min. 1× za pololetí</t>
  </si>
  <si>
    <t>ICT metodik / správce</t>
  </si>
  <si>
    <t>Nedostatečná konektivita školy</t>
  </si>
  <si>
    <t>Rozpočtová položka 5 – doplní poskytovatel dle výzvy</t>
  </si>
  <si>
    <t>Mobilní dobíjecí a úložná stanice</t>
  </si>
  <si>
    <t>OP JAK (včetně šablon)</t>
  </si>
  <si>
    <t>VR technologie a výukový software</t>
  </si>
  <si>
    <t>Občanská kompetence a kulturní povědomí</t>
  </si>
  <si>
    <t>Příprava výuky a tvorba materiálů pedagogem</t>
  </si>
  <si>
    <t>nárazově / projektově (min. 1× za školní rok)</t>
  </si>
  <si>
    <t>Vedení školy (ředitel / zástupce ředitele)</t>
  </si>
  <si>
    <t>Chybějící nebo nevyhovující prostory</t>
  </si>
  <si>
    <t>Rozpočtová položka 6 – doplní poskytovatel dle výzvy</t>
  </si>
  <si>
    <t>KA 6 – doplní poskytovatel dle výzvy</t>
  </si>
  <si>
    <t>Aktivní síťové prvky a AV distribuce</t>
  </si>
  <si>
    <t>Národní plán obnovy</t>
  </si>
  <si>
    <t>Fyzické (haptické) pomůcky k VR</t>
  </si>
  <si>
    <t>Kompetence k pracovnímu uplatnění a podnikatelským aktivitám</t>
  </si>
  <si>
    <t>Podpora žáků se SVP a individualizace výuky</t>
  </si>
  <si>
    <t>Časová kapacita pedagogů</t>
  </si>
  <si>
    <t>Strukturovaná kabeláž a instalace</t>
  </si>
  <si>
    <t>Erasmus+</t>
  </si>
  <si>
    <t>Odborné kompetence oboru vzdělání</t>
  </si>
  <si>
    <t>Administrativní podpora pedagoga</t>
  </si>
  <si>
    <t>Nevyjasněné etické aspekty a ochrana osobních údajů</t>
  </si>
  <si>
    <t>Serverová a úložná kapacita</t>
  </si>
  <si>
    <t>Jiný projekt spolufinancovaný z EU</t>
  </si>
  <si>
    <t>Jiná technologie (uveďte v tématu / modulu)</t>
  </si>
  <si>
    <t>Jiný způsob (uveďte v tématu / modulu)</t>
  </si>
  <si>
    <t>Jiná (uveďte v popisu potřeby)</t>
  </si>
  <si>
    <t>Konektivita (Wi-Fi, datová přípojka)</t>
  </si>
  <si>
    <t>Jiný národní nebo krajský program</t>
  </si>
  <si>
    <t>Dar / sponzorské plnění</t>
  </si>
  <si>
    <t>Jiné softwarové licence</t>
  </si>
  <si>
    <t>VR headset a příslušenství</t>
  </si>
  <si>
    <t>Výukový software pro VR</t>
  </si>
  <si>
    <t>Drobné stavební úpravy učebny</t>
  </si>
  <si>
    <t>Jiné (specifikujte v popisu parametrů)</t>
  </si>
  <si>
    <t>* Zdroj financování se vztahuje k pasportizaci stávajícího majetku (list „Pasportizace vybavení“, sloupce F a G).</t>
  </si>
  <si>
    <t>** Číselníky rozpočtových položek a klíčových aktivit doplní poskytovatel podle textu výzvy tak, aby byly shodné u všech žadatelů (nahraďte zástupné hodnoty; stačí přepsat texty ve sloupcích K a L, při jiném počtu položek upravte rozsah oblastí CIS_ROZPOCET a CIS_KA).</t>
  </si>
  <si>
    <t>Pojmenované oblasti: SKOLY, SKOLY_ZACI, SKOLY_PEDAGOGOVE (list „Zapojené školy“), PASPORT_ID (list „Pasportizace vybavení“) a CIS_KATEGORIE, CIS_ZDROJ, CIS_TECHNOLOGIE, CIS_KOMPETENCE, CIS_ZPUSOB, CIS_FREKVENCE, CIS_ROLE, CIS_DOLOZENI, CIS_MIRA_AI, CIS_BARIERA, CIS_ROZPOCET, CIS_KA (tento list).</t>
  </si>
  <si>
    <t xml:space="preserve">Rekapitulace stávajícího vybavení, které má být nahrazeno vybavením zakoupeným z projektu, identifikace požadovaného nového vybavení (parametry bez uvedení značek), zdůvodnění potřebnosti a vazba na rozpočet a aktivity projektu. Jeden řádek = jedna položka za školu. Do listu se nevyplňuje vybavení, které škola vlastní, ale v projektu nebude využito. </t>
  </si>
  <si>
    <t>Obor vzdělání (KKOV)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</si>
</sst>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 Kč&quot;"/>
  </numFmts>
  <fonts count="8" x14ac:knownFonts="1">
    <font>
      <sz val="11"/>
      <color theme="1"/>
      <name val="Calibri"/>
      <family val="2"/>
      <scheme val="minor"/>
    </font>
    <font>
      <i/>
      <sz val="11"/>
      <name val="Aptos Narrow"/>
      <family val="2"/>
    </font>
    <font>
      <b/>
      <sz val="11"/>
      <name val="Aptos Narrow"/>
      <family val="2"/>
    </font>
    <font>
      <sz val="11"/>
      <name val="Aptos Narrow"/>
      <family val="2"/>
    </font>
    <font>
      <sz val="10"/>
      <color rgb="FF595959"/>
      <name val="Aptos Narrow"/>
      <family val="2"/>
    </font>
    <font>
      <sz val="20"/>
      <name val="Aptos Narrow"/>
      <family val="2"/>
    </font>
    <font>
      <sz val="11"/>
      <color rgb="FFFF0000"/>
      <name val="Aptos Narrow"/>
      <family val="2"/>
    </font>
    <font>
      <sz val="11"/>
      <color rgb="FFFF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D9E1F2"/>
      </patternFill>
    </fill>
    <fill>
      <patternFill patternType="solid">
        <fgColor rgb="FFF2F2F2"/>
      </patternFill>
    </fill>
    <fill>
      <patternFill patternType="solid">
        <fgColor rgb="FFFFF2CC"/>
      </patternFill>
    </fill>
    <fill>
      <patternFill patternType="solid">
        <fgColor rgb="FFEDF2F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C6EFCE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0" fontId="3" fillId="0" borderId="0" xfId="0" applyFont="1" applyAlignment="1">
      <alignment vertical="center"/>
    </xf>
    <xf numFmtId="0" fontId="3" fillId="5" borderId="1" xfId="0" applyFont="1" applyFill="1" applyBorder="1" applyAlignment="1">
      <alignment vertical="top" wrapText="1"/>
    </xf>
    <xf numFmtId="0" fontId="3" fillId="3" borderId="1" xfId="0" applyFont="1" applyFill="1" applyBorder="1" applyAlignment="1">
      <alignment vertical="top" wrapText="1"/>
    </xf>
    <xf numFmtId="0" fontId="3" fillId="4" borderId="1" xfId="0" applyFont="1" applyFill="1" applyBorder="1" applyAlignment="1">
      <alignment vertical="top" wrapText="1"/>
    </xf>
    <xf numFmtId="0" fontId="3" fillId="6" borderId="1" xfId="0" applyFont="1" applyFill="1" applyBorder="1" applyAlignment="1">
      <alignment vertical="top" wrapText="1"/>
    </xf>
    <xf numFmtId="0" fontId="3" fillId="7" borderId="1" xfId="0" applyFont="1" applyFill="1" applyBorder="1" applyAlignment="1">
      <alignment vertical="top" wrapText="1"/>
    </xf>
    <xf numFmtId="0" fontId="3" fillId="8" borderId="1" xfId="0" applyFont="1" applyFill="1" applyBorder="1" applyAlignment="1">
      <alignment vertical="top" wrapText="1"/>
    </xf>
    <xf numFmtId="0" fontId="4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top" wrapText="1"/>
    </xf>
    <xf numFmtId="49" fontId="3" fillId="4" borderId="1" xfId="0" applyNumberFormat="1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horizontal="center" vertical="top" wrapText="1"/>
    </xf>
    <xf numFmtId="49" fontId="3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2" fillId="5" borderId="1" xfId="0" applyFont="1" applyFill="1" applyBorder="1" applyAlignment="1">
      <alignment horizontal="center" vertical="center" wrapText="1"/>
    </xf>
    <xf numFmtId="49" fontId="3" fillId="4" borderId="1" xfId="0" applyNumberFormat="1" applyFont="1" applyFill="1" applyBorder="1" applyAlignment="1">
      <alignment vertical="top" wrapText="1"/>
    </xf>
    <xf numFmtId="164" fontId="3" fillId="4" borderId="1" xfId="0" applyNumberFormat="1" applyFont="1" applyFill="1" applyBorder="1" applyAlignment="1">
      <alignment vertical="top" wrapText="1"/>
    </xf>
    <xf numFmtId="164" fontId="3" fillId="3" borderId="1" xfId="0" applyNumberFormat="1" applyFont="1" applyFill="1" applyBorder="1" applyAlignment="1">
      <alignment vertical="top" wrapText="1"/>
    </xf>
    <xf numFmtId="49" fontId="3" fillId="0" borderId="1" xfId="0" applyNumberFormat="1" applyFont="1" applyBorder="1" applyAlignment="1">
      <alignment vertical="top" wrapText="1"/>
    </xf>
    <xf numFmtId="164" fontId="3" fillId="0" borderId="1" xfId="0" applyNumberFormat="1" applyFont="1" applyBorder="1" applyAlignment="1">
      <alignment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right" vertical="center"/>
    </xf>
    <xf numFmtId="164" fontId="2" fillId="3" borderId="1" xfId="0" applyNumberFormat="1" applyFont="1" applyFill="1" applyBorder="1" applyAlignment="1">
      <alignment vertical="top" wrapText="1"/>
    </xf>
    <xf numFmtId="0" fontId="2" fillId="3" borderId="1" xfId="0" applyFont="1" applyFill="1" applyBorder="1" applyAlignment="1">
      <alignment horizontal="right" vertical="center"/>
    </xf>
    <xf numFmtId="0" fontId="2" fillId="3" borderId="1" xfId="0" applyFont="1" applyFill="1" applyBorder="1" applyAlignment="1">
      <alignment vertical="top" wrapText="1"/>
    </xf>
    <xf numFmtId="0" fontId="1" fillId="3" borderId="1" xfId="0" applyFont="1" applyFill="1" applyBorder="1" applyAlignment="1">
      <alignment vertical="top" wrapText="1"/>
    </xf>
    <xf numFmtId="0" fontId="3" fillId="0" borderId="1" xfId="0" applyFont="1" applyBorder="1" applyAlignment="1">
      <alignment vertical="center"/>
    </xf>
    <xf numFmtId="0" fontId="6" fillId="4" borderId="1" xfId="0" applyFont="1" applyFill="1" applyBorder="1" applyAlignment="1">
      <alignment vertical="top" wrapText="1"/>
    </xf>
    <xf numFmtId="0" fontId="7" fillId="0" borderId="0" xfId="0" applyFont="1"/>
    <xf numFmtId="0" fontId="3" fillId="0" borderId="0" xfId="0" applyFont="1" applyAlignment="1">
      <alignment horizontal="left" vertical="top" wrapText="1"/>
    </xf>
    <xf numFmtId="0" fontId="0" fillId="0" borderId="0" xfId="0"/>
    <xf numFmtId="0" fontId="1" fillId="4" borderId="0" xfId="0" applyFont="1" applyFill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0" fillId="2" borderId="1" xfId="0" applyFill="1" applyBorder="1"/>
    <xf numFmtId="0" fontId="2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4" fillId="0" borderId="0" xfId="0" applyFont="1" applyAlignment="1">
      <alignment horizontal="left" vertical="top" wrapText="1"/>
    </xf>
  </cellXfs>
  <cellStyles count="1">
    <cellStyle name="Normální" xfId="0" builtinId="0"/>
  </cellStyles>
  <dxfs count="42"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C6EFCE"/>
        </patternFill>
      </fill>
    </dxf>
    <dxf>
      <fill>
        <patternFill>
          <bgColor rgb="FFFFEB9C"/>
        </patternFill>
      </fill>
    </dxf>
    <dxf>
      <fill>
        <patternFill>
          <bgColor rgb="FFFFC7CE"/>
        </patternFill>
      </fill>
    </dxf>
    <dxf>
      <fill>
        <patternFill>
          <bgColor rgb="FFFFEB9C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C6EFCE"/>
        </patternFill>
      </fill>
    </dxf>
    <dxf>
      <fill>
        <patternFill>
          <bgColor rgb="FFFFEB9C"/>
        </patternFill>
      </fill>
    </dxf>
    <dxf>
      <fill>
        <patternFill>
          <bgColor rgb="FFFFC7CE"/>
        </patternFill>
      </fill>
    </dxf>
    <dxf>
      <fill>
        <patternFill>
          <bgColor rgb="FFC6EFCE"/>
        </patternFill>
      </fill>
    </dxf>
    <dxf>
      <fill>
        <patternFill>
          <bgColor rgb="FFC6EFCE"/>
        </patternFill>
      </fill>
    </dxf>
    <dxf>
      <fill>
        <patternFill>
          <bgColor rgb="FFFFEB9C"/>
        </patternFill>
      </fill>
    </dxf>
    <dxf>
      <fill>
        <patternFill>
          <bgColor rgb="FFFFC7CE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C6EFCE"/>
        </patternFill>
      </fill>
    </dxf>
    <dxf>
      <fill>
        <patternFill>
          <bgColor rgb="FFFFEB9C"/>
        </patternFill>
      </fill>
    </dxf>
    <dxf>
      <fill>
        <patternFill>
          <bgColor rgb="FFFFC7CE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C6EFCE"/>
        </patternFill>
      </fill>
    </dxf>
    <dxf>
      <fill>
        <patternFill>
          <bgColor rgb="FFFFEB9C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EB9C"/>
        </patternFill>
      </fill>
    </dxf>
    <dxf>
      <fill>
        <patternFill>
          <bgColor rgb="FFC6EFCE"/>
        </patternFill>
      </fill>
    </dxf>
    <dxf>
      <fill>
        <patternFill>
          <bgColor rgb="FFFFEB9C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74083</xdr:colOff>
      <xdr:row>1</xdr:row>
      <xdr:rowOff>42333</xdr:rowOff>
    </xdr:from>
    <xdr:to>
      <xdr:col>2</xdr:col>
      <xdr:colOff>6084013</xdr:colOff>
      <xdr:row>1</xdr:row>
      <xdr:rowOff>635000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AC634938-3E1B-8957-00FD-45C0BDFE8E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5166" y="232833"/>
          <a:ext cx="8412347" cy="592667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Milan Vojtek" id="{8206F1F8-A40B-4263-8BBE-0174F31B8584}" userId="Milan Vojtek" providerId="None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Q4" dT="2026-09-11T11:26:24.16" personId="{8206F1F8-A40B-4263-8BBE-0174F31B8584}" id="{B6CA731B-3D4B-4CF8-B549-8DB753829D0F}">
    <text>Vyberte roli z nabídky v číselníku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F4E78"/>
    <pageSetUpPr fitToPage="1"/>
  </sheetPr>
  <dimension ref="B2:G44"/>
  <sheetViews>
    <sheetView showGridLines="0" zoomScale="90" workbookViewId="0">
      <pane xSplit="1" ySplit="4" topLeftCell="B14" activePane="bottomRight" state="frozen"/>
      <selection pane="topRight" activeCell="B1" sqref="B1"/>
      <selection pane="bottomLeft" activeCell="A5" sqref="A5"/>
      <selection pane="bottomRight" activeCell="H18" sqref="H18"/>
    </sheetView>
  </sheetViews>
  <sheetFormatPr defaultRowHeight="14.5" x14ac:dyDescent="0.35"/>
  <cols>
    <col min="1" max="1" width="3" customWidth="1"/>
    <col min="2" max="2" width="36" customWidth="1"/>
    <col min="3" max="3" width="95" customWidth="1"/>
    <col min="4" max="4" width="3" customWidth="1"/>
  </cols>
  <sheetData>
    <row r="2" spans="2:7" ht="56.25" customHeight="1" x14ac:dyDescent="0.35"/>
    <row r="4" spans="2:7" ht="48" customHeight="1" x14ac:dyDescent="0.35">
      <c r="B4" s="45" t="s">
        <v>0</v>
      </c>
      <c r="C4" s="40"/>
    </row>
    <row r="5" spans="2:7" ht="50.15" customHeight="1" x14ac:dyDescent="0.35">
      <c r="B5" s="46" t="s">
        <v>1</v>
      </c>
      <c r="C5" s="40"/>
    </row>
    <row r="7" spans="2:7" ht="20.149999999999999" customHeight="1" x14ac:dyDescent="0.35">
      <c r="B7" s="42" t="s">
        <v>2</v>
      </c>
      <c r="C7" s="43"/>
    </row>
    <row r="8" spans="2:7" ht="30" customHeight="1" x14ac:dyDescent="0.35">
      <c r="B8" s="2" t="s">
        <v>3</v>
      </c>
      <c r="C8" s="3"/>
    </row>
    <row r="9" spans="2:7" ht="30" customHeight="1" x14ac:dyDescent="0.35">
      <c r="B9" s="2" t="s">
        <v>4</v>
      </c>
      <c r="C9" s="3"/>
    </row>
    <row r="10" spans="2:7" ht="30" customHeight="1" x14ac:dyDescent="0.35">
      <c r="B10" s="2" t="s">
        <v>5</v>
      </c>
      <c r="C10" s="3"/>
    </row>
    <row r="11" spans="2:7" ht="30" customHeight="1" x14ac:dyDescent="0.35">
      <c r="B11" s="2" t="s">
        <v>6</v>
      </c>
      <c r="C11" s="3" t="s">
        <v>7</v>
      </c>
    </row>
    <row r="12" spans="2:7" ht="30" customHeight="1" x14ac:dyDescent="0.35">
      <c r="B12" s="2" t="s">
        <v>8</v>
      </c>
      <c r="C12" s="4">
        <f>COUNTA('Zapojené školy'!$B$5:$B$64)</f>
        <v>1</v>
      </c>
    </row>
    <row r="13" spans="2:7" ht="30" customHeight="1" x14ac:dyDescent="0.35">
      <c r="B13" s="2" t="s">
        <v>9</v>
      </c>
      <c r="C13" s="3"/>
    </row>
    <row r="14" spans="2:7" ht="30" customHeight="1" x14ac:dyDescent="0.35">
      <c r="B14" s="2" t="s">
        <v>10</v>
      </c>
      <c r="C14" s="3"/>
    </row>
    <row r="16" spans="2:7" ht="20.149999999999999" customHeight="1" x14ac:dyDescent="0.35">
      <c r="B16" s="42" t="s">
        <v>11</v>
      </c>
      <c r="C16" s="43"/>
      <c r="G16" s="38"/>
    </row>
    <row r="17" spans="2:7" ht="51" customHeight="1" x14ac:dyDescent="0.35">
      <c r="B17" s="5" t="s">
        <v>12</v>
      </c>
      <c r="C17" s="6" t="s">
        <v>13</v>
      </c>
      <c r="G17" s="38"/>
    </row>
    <row r="18" spans="2:7" ht="65.25" customHeight="1" x14ac:dyDescent="0.35">
      <c r="B18" s="5" t="s">
        <v>14</v>
      </c>
      <c r="C18" s="6" t="s">
        <v>347</v>
      </c>
      <c r="G18" s="38"/>
    </row>
    <row r="19" spans="2:7" ht="66" customHeight="1" x14ac:dyDescent="0.35">
      <c r="B19" s="5" t="s">
        <v>15</v>
      </c>
      <c r="C19" s="6" t="s">
        <v>16</v>
      </c>
    </row>
    <row r="20" spans="2:7" ht="81" customHeight="1" x14ac:dyDescent="0.35">
      <c r="B20" s="5" t="s">
        <v>17</v>
      </c>
      <c r="C20" s="6" t="s">
        <v>18</v>
      </c>
    </row>
    <row r="21" spans="2:7" ht="66" customHeight="1" x14ac:dyDescent="0.35">
      <c r="B21" s="5" t="s">
        <v>19</v>
      </c>
      <c r="C21" s="6" t="s">
        <v>20</v>
      </c>
    </row>
    <row r="22" spans="2:7" ht="36" customHeight="1" x14ac:dyDescent="0.35">
      <c r="B22" s="5" t="s">
        <v>21</v>
      </c>
      <c r="C22" s="6" t="s">
        <v>22</v>
      </c>
    </row>
    <row r="24" spans="2:7" ht="20.149999999999999" customHeight="1" x14ac:dyDescent="0.35">
      <c r="B24" s="42" t="s">
        <v>23</v>
      </c>
      <c r="C24" s="43"/>
    </row>
    <row r="25" spans="2:7" ht="51" customHeight="1" x14ac:dyDescent="0.35">
      <c r="B25" s="5" t="s">
        <v>24</v>
      </c>
      <c r="C25" s="6" t="s">
        <v>25</v>
      </c>
    </row>
    <row r="26" spans="2:7" ht="51" customHeight="1" x14ac:dyDescent="0.35">
      <c r="B26" s="5" t="s">
        <v>26</v>
      </c>
      <c r="C26" s="6" t="s">
        <v>27</v>
      </c>
    </row>
    <row r="27" spans="2:7" ht="51" customHeight="1" x14ac:dyDescent="0.35">
      <c r="B27" s="5" t="s">
        <v>28</v>
      </c>
      <c r="C27" s="6" t="s">
        <v>29</v>
      </c>
    </row>
    <row r="28" spans="2:7" ht="96" customHeight="1" x14ac:dyDescent="0.35">
      <c r="B28" s="5" t="s">
        <v>30</v>
      </c>
      <c r="C28" s="6" t="s">
        <v>31</v>
      </c>
    </row>
    <row r="29" spans="2:7" ht="111" customHeight="1" x14ac:dyDescent="0.35">
      <c r="B29" s="5" t="s">
        <v>32</v>
      </c>
      <c r="C29" s="6" t="s">
        <v>33</v>
      </c>
    </row>
    <row r="30" spans="2:7" ht="66" customHeight="1" x14ac:dyDescent="0.35">
      <c r="B30" s="5" t="s">
        <v>34</v>
      </c>
      <c r="C30" s="6" t="s">
        <v>35</v>
      </c>
    </row>
    <row r="31" spans="2:7" ht="276" customHeight="1" x14ac:dyDescent="0.35">
      <c r="B31" s="5" t="s">
        <v>36</v>
      </c>
      <c r="C31" s="6" t="s">
        <v>37</v>
      </c>
    </row>
    <row r="32" spans="2:7" ht="36" customHeight="1" x14ac:dyDescent="0.35">
      <c r="B32" s="5" t="s">
        <v>38</v>
      </c>
      <c r="C32" s="6" t="s">
        <v>39</v>
      </c>
    </row>
    <row r="33" spans="2:3" ht="36" customHeight="1" x14ac:dyDescent="0.35">
      <c r="B33" s="5" t="s">
        <v>40</v>
      </c>
      <c r="C33" s="6" t="s">
        <v>41</v>
      </c>
    </row>
    <row r="35" spans="2:3" ht="20.149999999999999" customHeight="1" x14ac:dyDescent="0.35">
      <c r="B35" s="42" t="s">
        <v>42</v>
      </c>
      <c r="C35" s="43"/>
    </row>
    <row r="36" spans="2:3" ht="18" customHeight="1" x14ac:dyDescent="0.35">
      <c r="B36" s="7"/>
      <c r="C36" s="8" t="s">
        <v>43</v>
      </c>
    </row>
    <row r="37" spans="2:3" ht="18" customHeight="1" x14ac:dyDescent="0.35">
      <c r="B37" s="9"/>
      <c r="C37" s="8" t="s">
        <v>44</v>
      </c>
    </row>
    <row r="38" spans="2:3" ht="18" customHeight="1" x14ac:dyDescent="0.35">
      <c r="B38" s="10"/>
      <c r="C38" s="8" t="s">
        <v>45</v>
      </c>
    </row>
    <row r="39" spans="2:3" ht="18" customHeight="1" x14ac:dyDescent="0.35">
      <c r="B39" s="11"/>
      <c r="C39" s="8" t="s">
        <v>46</v>
      </c>
    </row>
    <row r="40" spans="2:3" ht="18" customHeight="1" x14ac:dyDescent="0.35">
      <c r="B40" s="12"/>
      <c r="C40" s="8" t="s">
        <v>47</v>
      </c>
    </row>
    <row r="41" spans="2:3" ht="18" customHeight="1" x14ac:dyDescent="0.35">
      <c r="B41" s="13"/>
      <c r="C41" s="8" t="s">
        <v>48</v>
      </c>
    </row>
    <row r="42" spans="2:3" ht="18" customHeight="1" x14ac:dyDescent="0.35">
      <c r="B42" s="14"/>
      <c r="C42" s="8" t="s">
        <v>49</v>
      </c>
    </row>
    <row r="44" spans="2:3" x14ac:dyDescent="0.35">
      <c r="B44" s="15" t="s">
        <v>50</v>
      </c>
    </row>
  </sheetData>
  <mergeCells count="6">
    <mergeCell ref="B16:C16"/>
    <mergeCell ref="B24:C24"/>
    <mergeCell ref="B5:C5"/>
    <mergeCell ref="B35:C35"/>
    <mergeCell ref="B4:C4"/>
    <mergeCell ref="B7:C7"/>
  </mergeCells>
  <printOptions horizontalCentered="1"/>
  <pageMargins left="0.4" right="0.4" top="0.6" bottom="0.6" header="0.3" footer="0.3"/>
  <pageSetup paperSize="9" fitToHeight="0" orientation="portrait"/>
  <headerFooter>
    <oddHeader>&amp;L&amp;9 &amp;A</oddHeader>
    <oddFooter>&amp;C&amp;9 Strana &amp;P z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2E75B6"/>
    <pageSetUpPr fitToPage="1"/>
  </sheetPr>
  <dimension ref="A1:L71"/>
  <sheetViews>
    <sheetView zoomScale="90" workbookViewId="0">
      <pane xSplit="2" ySplit="4" topLeftCell="C5" activePane="bottomRight" state="frozen"/>
      <selection pane="topRight"/>
      <selection pane="bottomLeft"/>
      <selection pane="bottomRight" activeCell="B9" sqref="B9"/>
    </sheetView>
  </sheetViews>
  <sheetFormatPr defaultRowHeight="14.5" x14ac:dyDescent="0.35"/>
  <cols>
    <col min="1" max="1" width="7.81640625" customWidth="1"/>
    <col min="2" max="2" width="60" customWidth="1"/>
    <col min="3" max="4" width="14" customWidth="1"/>
    <col min="5" max="5" width="18" customWidth="1"/>
    <col min="6" max="6" width="13" customWidth="1"/>
    <col min="7" max="7" width="18" customWidth="1"/>
    <col min="8" max="8" width="64" customWidth="1"/>
    <col min="9" max="12" width="10" hidden="1" customWidth="1"/>
  </cols>
  <sheetData>
    <row r="1" spans="1:12" ht="42" customHeight="1" x14ac:dyDescent="0.35">
      <c r="B1" s="45" t="s">
        <v>51</v>
      </c>
      <c r="C1" s="40"/>
      <c r="D1" s="40"/>
      <c r="E1" s="40"/>
      <c r="F1" s="40"/>
      <c r="G1" s="40"/>
    </row>
    <row r="2" spans="1:12" ht="34" customHeight="1" x14ac:dyDescent="0.35">
      <c r="B2" s="47" t="s">
        <v>52</v>
      </c>
      <c r="C2" s="40"/>
      <c r="D2" s="40"/>
      <c r="E2" s="40"/>
      <c r="F2" s="40"/>
      <c r="G2" s="40"/>
    </row>
    <row r="3" spans="1:12" x14ac:dyDescent="0.35">
      <c r="A3" s="42" t="s">
        <v>53</v>
      </c>
      <c r="B3" s="43"/>
      <c r="C3" s="43"/>
      <c r="D3" s="43"/>
      <c r="E3" s="43"/>
      <c r="F3" s="43"/>
      <c r="G3" s="43"/>
    </row>
    <row r="4" spans="1:12" ht="66" customHeight="1" x14ac:dyDescent="0.35">
      <c r="A4" s="16" t="s">
        <v>54</v>
      </c>
      <c r="B4" s="16" t="s">
        <v>55</v>
      </c>
      <c r="C4" s="16" t="s">
        <v>56</v>
      </c>
      <c r="D4" s="16" t="s">
        <v>57</v>
      </c>
      <c r="E4" s="16" t="s">
        <v>58</v>
      </c>
      <c r="F4" s="16" t="s">
        <v>59</v>
      </c>
      <c r="G4" s="16" t="s">
        <v>60</v>
      </c>
      <c r="H4" s="17" t="s">
        <v>61</v>
      </c>
      <c r="I4" s="18" t="s">
        <v>62</v>
      </c>
      <c r="J4" s="18" t="s">
        <v>63</v>
      </c>
      <c r="K4" s="18" t="s">
        <v>64</v>
      </c>
      <c r="L4" s="18" t="s">
        <v>65</v>
      </c>
    </row>
    <row r="5" spans="1:12" ht="30" customHeight="1" x14ac:dyDescent="0.35">
      <c r="A5" s="19">
        <f t="shared" ref="A5:A36" si="0">IF(B5="","",ROW()-4)</f>
        <v>1</v>
      </c>
      <c r="B5" s="11" t="s">
        <v>66</v>
      </c>
      <c r="C5" s="20" t="s">
        <v>67</v>
      </c>
      <c r="D5" s="20" t="s">
        <v>68</v>
      </c>
      <c r="E5" s="11" t="s">
        <v>69</v>
      </c>
      <c r="F5" s="21">
        <v>520</v>
      </c>
      <c r="G5" s="21">
        <v>62</v>
      </c>
      <c r="H5" s="10" t="str">
        <f t="shared" ref="H5:H36" si="1">IF($B5="","",IF(I5="","OK",LEFT(I5,LEN(I5)-2)))</f>
        <v>OK</v>
      </c>
      <c r="I5" s="19" t="str">
        <f t="shared" ref="I5:I36" si="2">IF($B5="","",IF(COUNTIF($B$5:$B$64,$B5)&gt;1,"✖ škola uvedena vícekrát; ","")&amp;IF(OR(LEN($C5)&lt;&gt;8,NOT(ISNUMBER(VALUE($C5)))),"✖ chybí nebo chybné IČO (8 číslic); ","")&amp;IF(OR(LEN($D5)&lt;&gt;9,NOT(ISNUMBER(VALUE($D5)))),"✖ chybí nebo chybné RED-IZO (9 číslic); ","")&amp;IF(N($F5)&lt;=0,"✖ chybí počet žáků; ","")&amp;IF(N($G5)&lt;=0,"✖ chybí počet pedagogických pracovníků; ","")&amp;IF($E5="","▲ chybí okres; ",""))</f>
        <v/>
      </c>
      <c r="J5" s="19">
        <f t="shared" ref="J5:J36" si="3">IF($B5="","",LEN(I5)-LEN(SUBSTITUTE(I5,"✖","")))</f>
        <v>0</v>
      </c>
      <c r="K5" s="19">
        <f t="shared" ref="K5:K36" si="4">IF($B5="","",LEN(I5)-LEN(SUBSTITUTE(I5,"▲","")))</f>
        <v>0</v>
      </c>
      <c r="L5" s="19">
        <f t="shared" ref="L5:L36" si="5">IF($B5="","",(LEN(I5)-LEN(SUBSTITUTE(I5,"vícenásobný výběr","")))/LEN("vícenásobný výběr"))</f>
        <v>0</v>
      </c>
    </row>
    <row r="6" spans="1:12" ht="25.5" customHeight="1" x14ac:dyDescent="0.35">
      <c r="A6" s="19" t="str">
        <f t="shared" si="0"/>
        <v/>
      </c>
      <c r="B6" s="7"/>
      <c r="C6" s="22"/>
      <c r="D6" s="22"/>
      <c r="E6" s="7"/>
      <c r="F6" s="23"/>
      <c r="G6" s="23"/>
      <c r="H6" s="10" t="str">
        <f t="shared" si="1"/>
        <v/>
      </c>
      <c r="I6" s="19" t="str">
        <f t="shared" si="2"/>
        <v/>
      </c>
      <c r="J6" s="19" t="str">
        <f t="shared" si="3"/>
        <v/>
      </c>
      <c r="K6" s="19" t="str">
        <f t="shared" si="4"/>
        <v/>
      </c>
      <c r="L6" s="19" t="str">
        <f t="shared" si="5"/>
        <v/>
      </c>
    </row>
    <row r="7" spans="1:12" ht="25.5" customHeight="1" x14ac:dyDescent="0.35">
      <c r="A7" s="19" t="str">
        <f t="shared" si="0"/>
        <v/>
      </c>
      <c r="B7" s="7"/>
      <c r="C7" s="22"/>
      <c r="D7" s="22"/>
      <c r="E7" s="7"/>
      <c r="F7" s="23"/>
      <c r="G7" s="23"/>
      <c r="H7" s="10" t="str">
        <f t="shared" si="1"/>
        <v/>
      </c>
      <c r="I7" s="19" t="str">
        <f t="shared" si="2"/>
        <v/>
      </c>
      <c r="J7" s="19" t="str">
        <f t="shared" si="3"/>
        <v/>
      </c>
      <c r="K7" s="19" t="str">
        <f t="shared" si="4"/>
        <v/>
      </c>
      <c r="L7" s="19" t="str">
        <f t="shared" si="5"/>
        <v/>
      </c>
    </row>
    <row r="8" spans="1:12" ht="25.5" customHeight="1" x14ac:dyDescent="0.35">
      <c r="A8" s="19" t="str">
        <f t="shared" si="0"/>
        <v/>
      </c>
      <c r="B8" s="7"/>
      <c r="C8" s="22"/>
      <c r="D8" s="22"/>
      <c r="E8" s="7"/>
      <c r="F8" s="23"/>
      <c r="G8" s="23"/>
      <c r="H8" s="10" t="str">
        <f t="shared" si="1"/>
        <v/>
      </c>
      <c r="I8" s="19" t="str">
        <f t="shared" si="2"/>
        <v/>
      </c>
      <c r="J8" s="19" t="str">
        <f t="shared" si="3"/>
        <v/>
      </c>
      <c r="K8" s="19" t="str">
        <f t="shared" si="4"/>
        <v/>
      </c>
      <c r="L8" s="19" t="str">
        <f t="shared" si="5"/>
        <v/>
      </c>
    </row>
    <row r="9" spans="1:12" ht="25.5" customHeight="1" x14ac:dyDescent="0.35">
      <c r="A9" s="19" t="str">
        <f t="shared" si="0"/>
        <v/>
      </c>
      <c r="B9" s="7"/>
      <c r="C9" s="22"/>
      <c r="D9" s="22"/>
      <c r="E9" s="7"/>
      <c r="F9" s="23"/>
      <c r="G9" s="23"/>
      <c r="H9" s="10" t="str">
        <f t="shared" si="1"/>
        <v/>
      </c>
      <c r="I9" s="19" t="str">
        <f t="shared" si="2"/>
        <v/>
      </c>
      <c r="J9" s="19" t="str">
        <f t="shared" si="3"/>
        <v/>
      </c>
      <c r="K9" s="19" t="str">
        <f t="shared" si="4"/>
        <v/>
      </c>
      <c r="L9" s="19" t="str">
        <f t="shared" si="5"/>
        <v/>
      </c>
    </row>
    <row r="10" spans="1:12" ht="25.5" customHeight="1" x14ac:dyDescent="0.35">
      <c r="A10" s="19" t="str">
        <f t="shared" si="0"/>
        <v/>
      </c>
      <c r="B10" s="7"/>
      <c r="C10" s="22"/>
      <c r="D10" s="22"/>
      <c r="E10" s="7"/>
      <c r="F10" s="23"/>
      <c r="G10" s="23"/>
      <c r="H10" s="10" t="str">
        <f t="shared" si="1"/>
        <v/>
      </c>
      <c r="I10" s="19" t="str">
        <f t="shared" si="2"/>
        <v/>
      </c>
      <c r="J10" s="19" t="str">
        <f t="shared" si="3"/>
        <v/>
      </c>
      <c r="K10" s="19" t="str">
        <f t="shared" si="4"/>
        <v/>
      </c>
      <c r="L10" s="19" t="str">
        <f t="shared" si="5"/>
        <v/>
      </c>
    </row>
    <row r="11" spans="1:12" ht="25.5" customHeight="1" x14ac:dyDescent="0.35">
      <c r="A11" s="19" t="str">
        <f t="shared" si="0"/>
        <v/>
      </c>
      <c r="B11" s="7"/>
      <c r="C11" s="22"/>
      <c r="D11" s="22"/>
      <c r="E11" s="7"/>
      <c r="F11" s="23"/>
      <c r="G11" s="23"/>
      <c r="H11" s="10" t="str">
        <f t="shared" si="1"/>
        <v/>
      </c>
      <c r="I11" s="19" t="str">
        <f t="shared" si="2"/>
        <v/>
      </c>
      <c r="J11" s="19" t="str">
        <f t="shared" si="3"/>
        <v/>
      </c>
      <c r="K11" s="19" t="str">
        <f t="shared" si="4"/>
        <v/>
      </c>
      <c r="L11" s="19" t="str">
        <f t="shared" si="5"/>
        <v/>
      </c>
    </row>
    <row r="12" spans="1:12" ht="25.5" customHeight="1" x14ac:dyDescent="0.35">
      <c r="A12" s="19" t="str">
        <f t="shared" si="0"/>
        <v/>
      </c>
      <c r="B12" s="7"/>
      <c r="C12" s="22"/>
      <c r="D12" s="22"/>
      <c r="E12" s="7"/>
      <c r="F12" s="23"/>
      <c r="G12" s="23"/>
      <c r="H12" s="10" t="str">
        <f t="shared" si="1"/>
        <v/>
      </c>
      <c r="I12" s="19" t="str">
        <f t="shared" si="2"/>
        <v/>
      </c>
      <c r="J12" s="19" t="str">
        <f t="shared" si="3"/>
        <v/>
      </c>
      <c r="K12" s="19" t="str">
        <f t="shared" si="4"/>
        <v/>
      </c>
      <c r="L12" s="19" t="str">
        <f t="shared" si="5"/>
        <v/>
      </c>
    </row>
    <row r="13" spans="1:12" ht="25.5" customHeight="1" x14ac:dyDescent="0.35">
      <c r="A13" s="19" t="str">
        <f t="shared" si="0"/>
        <v/>
      </c>
      <c r="B13" s="7"/>
      <c r="C13" s="22"/>
      <c r="D13" s="22"/>
      <c r="E13" s="7"/>
      <c r="F13" s="23"/>
      <c r="G13" s="23"/>
      <c r="H13" s="10" t="str">
        <f t="shared" si="1"/>
        <v/>
      </c>
      <c r="I13" s="19" t="str">
        <f t="shared" si="2"/>
        <v/>
      </c>
      <c r="J13" s="19" t="str">
        <f t="shared" si="3"/>
        <v/>
      </c>
      <c r="K13" s="19" t="str">
        <f t="shared" si="4"/>
        <v/>
      </c>
      <c r="L13" s="19" t="str">
        <f t="shared" si="5"/>
        <v/>
      </c>
    </row>
    <row r="14" spans="1:12" ht="25.5" customHeight="1" x14ac:dyDescent="0.35">
      <c r="A14" s="19" t="str">
        <f t="shared" si="0"/>
        <v/>
      </c>
      <c r="B14" s="7"/>
      <c r="C14" s="22"/>
      <c r="D14" s="22"/>
      <c r="E14" s="7"/>
      <c r="F14" s="23"/>
      <c r="G14" s="23"/>
      <c r="H14" s="10" t="str">
        <f t="shared" si="1"/>
        <v/>
      </c>
      <c r="I14" s="19" t="str">
        <f t="shared" si="2"/>
        <v/>
      </c>
      <c r="J14" s="19" t="str">
        <f t="shared" si="3"/>
        <v/>
      </c>
      <c r="K14" s="19" t="str">
        <f t="shared" si="4"/>
        <v/>
      </c>
      <c r="L14" s="19" t="str">
        <f t="shared" si="5"/>
        <v/>
      </c>
    </row>
    <row r="15" spans="1:12" ht="25.5" customHeight="1" x14ac:dyDescent="0.35">
      <c r="A15" s="19" t="str">
        <f t="shared" si="0"/>
        <v/>
      </c>
      <c r="B15" s="7"/>
      <c r="C15" s="22"/>
      <c r="D15" s="22"/>
      <c r="E15" s="7"/>
      <c r="F15" s="23"/>
      <c r="G15" s="23"/>
      <c r="H15" s="10" t="str">
        <f t="shared" si="1"/>
        <v/>
      </c>
      <c r="I15" s="19" t="str">
        <f t="shared" si="2"/>
        <v/>
      </c>
      <c r="J15" s="19" t="str">
        <f t="shared" si="3"/>
        <v/>
      </c>
      <c r="K15" s="19" t="str">
        <f t="shared" si="4"/>
        <v/>
      </c>
      <c r="L15" s="19" t="str">
        <f t="shared" si="5"/>
        <v/>
      </c>
    </row>
    <row r="16" spans="1:12" ht="25.5" customHeight="1" x14ac:dyDescent="0.35">
      <c r="A16" s="19" t="str">
        <f t="shared" si="0"/>
        <v/>
      </c>
      <c r="B16" s="7"/>
      <c r="C16" s="22"/>
      <c r="D16" s="22"/>
      <c r="E16" s="7"/>
      <c r="F16" s="23"/>
      <c r="G16" s="23"/>
      <c r="H16" s="10" t="str">
        <f t="shared" si="1"/>
        <v/>
      </c>
      <c r="I16" s="19" t="str">
        <f t="shared" si="2"/>
        <v/>
      </c>
      <c r="J16" s="19" t="str">
        <f t="shared" si="3"/>
        <v/>
      </c>
      <c r="K16" s="19" t="str">
        <f t="shared" si="4"/>
        <v/>
      </c>
      <c r="L16" s="19" t="str">
        <f t="shared" si="5"/>
        <v/>
      </c>
    </row>
    <row r="17" spans="1:12" ht="25.5" customHeight="1" x14ac:dyDescent="0.35">
      <c r="A17" s="19" t="str">
        <f t="shared" si="0"/>
        <v/>
      </c>
      <c r="B17" s="7"/>
      <c r="C17" s="22"/>
      <c r="D17" s="22"/>
      <c r="E17" s="7"/>
      <c r="F17" s="23"/>
      <c r="G17" s="23"/>
      <c r="H17" s="10" t="str">
        <f t="shared" si="1"/>
        <v/>
      </c>
      <c r="I17" s="19" t="str">
        <f t="shared" si="2"/>
        <v/>
      </c>
      <c r="J17" s="19" t="str">
        <f t="shared" si="3"/>
        <v/>
      </c>
      <c r="K17" s="19" t="str">
        <f t="shared" si="4"/>
        <v/>
      </c>
      <c r="L17" s="19" t="str">
        <f t="shared" si="5"/>
        <v/>
      </c>
    </row>
    <row r="18" spans="1:12" ht="25.5" customHeight="1" x14ac:dyDescent="0.35">
      <c r="A18" s="19" t="str">
        <f t="shared" si="0"/>
        <v/>
      </c>
      <c r="B18" s="7"/>
      <c r="C18" s="22"/>
      <c r="D18" s="22"/>
      <c r="E18" s="7"/>
      <c r="F18" s="23"/>
      <c r="G18" s="23"/>
      <c r="H18" s="10" t="str">
        <f t="shared" si="1"/>
        <v/>
      </c>
      <c r="I18" s="19" t="str">
        <f t="shared" si="2"/>
        <v/>
      </c>
      <c r="J18" s="19" t="str">
        <f t="shared" si="3"/>
        <v/>
      </c>
      <c r="K18" s="19" t="str">
        <f t="shared" si="4"/>
        <v/>
      </c>
      <c r="L18" s="19" t="str">
        <f t="shared" si="5"/>
        <v/>
      </c>
    </row>
    <row r="19" spans="1:12" ht="25.5" customHeight="1" x14ac:dyDescent="0.35">
      <c r="A19" s="19" t="str">
        <f t="shared" si="0"/>
        <v/>
      </c>
      <c r="B19" s="7"/>
      <c r="C19" s="22"/>
      <c r="D19" s="22"/>
      <c r="E19" s="7"/>
      <c r="F19" s="23"/>
      <c r="G19" s="23"/>
      <c r="H19" s="10" t="str">
        <f t="shared" si="1"/>
        <v/>
      </c>
      <c r="I19" s="19" t="str">
        <f t="shared" si="2"/>
        <v/>
      </c>
      <c r="J19" s="19" t="str">
        <f t="shared" si="3"/>
        <v/>
      </c>
      <c r="K19" s="19" t="str">
        <f t="shared" si="4"/>
        <v/>
      </c>
      <c r="L19" s="19" t="str">
        <f t="shared" si="5"/>
        <v/>
      </c>
    </row>
    <row r="20" spans="1:12" ht="25.5" customHeight="1" x14ac:dyDescent="0.35">
      <c r="A20" s="19" t="str">
        <f t="shared" si="0"/>
        <v/>
      </c>
      <c r="B20" s="7"/>
      <c r="C20" s="22"/>
      <c r="D20" s="22"/>
      <c r="E20" s="7"/>
      <c r="F20" s="23"/>
      <c r="G20" s="23"/>
      <c r="H20" s="10" t="str">
        <f t="shared" si="1"/>
        <v/>
      </c>
      <c r="I20" s="19" t="str">
        <f t="shared" si="2"/>
        <v/>
      </c>
      <c r="J20" s="19" t="str">
        <f t="shared" si="3"/>
        <v/>
      </c>
      <c r="K20" s="19" t="str">
        <f t="shared" si="4"/>
        <v/>
      </c>
      <c r="L20" s="19" t="str">
        <f t="shared" si="5"/>
        <v/>
      </c>
    </row>
    <row r="21" spans="1:12" ht="25.5" customHeight="1" x14ac:dyDescent="0.35">
      <c r="A21" s="19" t="str">
        <f t="shared" si="0"/>
        <v/>
      </c>
      <c r="B21" s="7"/>
      <c r="C21" s="22"/>
      <c r="D21" s="22"/>
      <c r="E21" s="7"/>
      <c r="F21" s="23"/>
      <c r="G21" s="23"/>
      <c r="H21" s="10" t="str">
        <f t="shared" si="1"/>
        <v/>
      </c>
      <c r="I21" s="19" t="str">
        <f t="shared" si="2"/>
        <v/>
      </c>
      <c r="J21" s="19" t="str">
        <f t="shared" si="3"/>
        <v/>
      </c>
      <c r="K21" s="19" t="str">
        <f t="shared" si="4"/>
        <v/>
      </c>
      <c r="L21" s="19" t="str">
        <f t="shared" si="5"/>
        <v/>
      </c>
    </row>
    <row r="22" spans="1:12" ht="25.5" customHeight="1" x14ac:dyDescent="0.35">
      <c r="A22" s="19" t="str">
        <f t="shared" si="0"/>
        <v/>
      </c>
      <c r="B22" s="7"/>
      <c r="C22" s="22"/>
      <c r="D22" s="22"/>
      <c r="E22" s="7"/>
      <c r="F22" s="23"/>
      <c r="G22" s="23"/>
      <c r="H22" s="10" t="str">
        <f t="shared" si="1"/>
        <v/>
      </c>
      <c r="I22" s="19" t="str">
        <f t="shared" si="2"/>
        <v/>
      </c>
      <c r="J22" s="19" t="str">
        <f t="shared" si="3"/>
        <v/>
      </c>
      <c r="K22" s="19" t="str">
        <f t="shared" si="4"/>
        <v/>
      </c>
      <c r="L22" s="19" t="str">
        <f t="shared" si="5"/>
        <v/>
      </c>
    </row>
    <row r="23" spans="1:12" ht="25.5" customHeight="1" x14ac:dyDescent="0.35">
      <c r="A23" s="19" t="str">
        <f t="shared" si="0"/>
        <v/>
      </c>
      <c r="B23" s="7"/>
      <c r="C23" s="22"/>
      <c r="D23" s="22"/>
      <c r="E23" s="7"/>
      <c r="F23" s="23"/>
      <c r="G23" s="23"/>
      <c r="H23" s="10" t="str">
        <f t="shared" si="1"/>
        <v/>
      </c>
      <c r="I23" s="19" t="str">
        <f t="shared" si="2"/>
        <v/>
      </c>
      <c r="J23" s="19" t="str">
        <f t="shared" si="3"/>
        <v/>
      </c>
      <c r="K23" s="19" t="str">
        <f t="shared" si="4"/>
        <v/>
      </c>
      <c r="L23" s="19" t="str">
        <f t="shared" si="5"/>
        <v/>
      </c>
    </row>
    <row r="24" spans="1:12" ht="25.5" customHeight="1" x14ac:dyDescent="0.35">
      <c r="A24" s="19" t="str">
        <f t="shared" si="0"/>
        <v/>
      </c>
      <c r="B24" s="7"/>
      <c r="C24" s="22"/>
      <c r="D24" s="22"/>
      <c r="E24" s="7"/>
      <c r="F24" s="23"/>
      <c r="G24" s="23"/>
      <c r="H24" s="10" t="str">
        <f t="shared" si="1"/>
        <v/>
      </c>
      <c r="I24" s="19" t="str">
        <f t="shared" si="2"/>
        <v/>
      </c>
      <c r="J24" s="19" t="str">
        <f t="shared" si="3"/>
        <v/>
      </c>
      <c r="K24" s="19" t="str">
        <f t="shared" si="4"/>
        <v/>
      </c>
      <c r="L24" s="19" t="str">
        <f t="shared" si="5"/>
        <v/>
      </c>
    </row>
    <row r="25" spans="1:12" ht="25.5" customHeight="1" x14ac:dyDescent="0.35">
      <c r="A25" s="19" t="str">
        <f t="shared" si="0"/>
        <v/>
      </c>
      <c r="B25" s="7"/>
      <c r="C25" s="22"/>
      <c r="D25" s="22"/>
      <c r="E25" s="7"/>
      <c r="F25" s="23"/>
      <c r="G25" s="23"/>
      <c r="H25" s="10" t="str">
        <f t="shared" si="1"/>
        <v/>
      </c>
      <c r="I25" s="19" t="str">
        <f t="shared" si="2"/>
        <v/>
      </c>
      <c r="J25" s="19" t="str">
        <f t="shared" si="3"/>
        <v/>
      </c>
      <c r="K25" s="19" t="str">
        <f t="shared" si="4"/>
        <v/>
      </c>
      <c r="L25" s="19" t="str">
        <f t="shared" si="5"/>
        <v/>
      </c>
    </row>
    <row r="26" spans="1:12" ht="25.5" customHeight="1" x14ac:dyDescent="0.35">
      <c r="A26" s="19" t="str">
        <f t="shared" si="0"/>
        <v/>
      </c>
      <c r="B26" s="7"/>
      <c r="C26" s="22"/>
      <c r="D26" s="22"/>
      <c r="E26" s="7"/>
      <c r="F26" s="23"/>
      <c r="G26" s="23"/>
      <c r="H26" s="10" t="str">
        <f t="shared" si="1"/>
        <v/>
      </c>
      <c r="I26" s="19" t="str">
        <f t="shared" si="2"/>
        <v/>
      </c>
      <c r="J26" s="19" t="str">
        <f t="shared" si="3"/>
        <v/>
      </c>
      <c r="K26" s="19" t="str">
        <f t="shared" si="4"/>
        <v/>
      </c>
      <c r="L26" s="19" t="str">
        <f t="shared" si="5"/>
        <v/>
      </c>
    </row>
    <row r="27" spans="1:12" ht="25.5" customHeight="1" x14ac:dyDescent="0.35">
      <c r="A27" s="19" t="str">
        <f t="shared" si="0"/>
        <v/>
      </c>
      <c r="B27" s="7"/>
      <c r="C27" s="22"/>
      <c r="D27" s="22"/>
      <c r="E27" s="7"/>
      <c r="F27" s="23"/>
      <c r="G27" s="23"/>
      <c r="H27" s="10" t="str">
        <f t="shared" si="1"/>
        <v/>
      </c>
      <c r="I27" s="19" t="str">
        <f t="shared" si="2"/>
        <v/>
      </c>
      <c r="J27" s="19" t="str">
        <f t="shared" si="3"/>
        <v/>
      </c>
      <c r="K27" s="19" t="str">
        <f t="shared" si="4"/>
        <v/>
      </c>
      <c r="L27" s="19" t="str">
        <f t="shared" si="5"/>
        <v/>
      </c>
    </row>
    <row r="28" spans="1:12" ht="25.5" customHeight="1" x14ac:dyDescent="0.35">
      <c r="A28" s="19" t="str">
        <f t="shared" si="0"/>
        <v/>
      </c>
      <c r="B28" s="7"/>
      <c r="C28" s="22"/>
      <c r="D28" s="22"/>
      <c r="E28" s="7"/>
      <c r="F28" s="23"/>
      <c r="G28" s="23"/>
      <c r="H28" s="10" t="str">
        <f t="shared" si="1"/>
        <v/>
      </c>
      <c r="I28" s="19" t="str">
        <f t="shared" si="2"/>
        <v/>
      </c>
      <c r="J28" s="19" t="str">
        <f t="shared" si="3"/>
        <v/>
      </c>
      <c r="K28" s="19" t="str">
        <f t="shared" si="4"/>
        <v/>
      </c>
      <c r="L28" s="19" t="str">
        <f t="shared" si="5"/>
        <v/>
      </c>
    </row>
    <row r="29" spans="1:12" ht="25.5" customHeight="1" x14ac:dyDescent="0.35">
      <c r="A29" s="19" t="str">
        <f t="shared" si="0"/>
        <v/>
      </c>
      <c r="B29" s="7"/>
      <c r="C29" s="22"/>
      <c r="D29" s="22"/>
      <c r="E29" s="7"/>
      <c r="F29" s="23"/>
      <c r="G29" s="23"/>
      <c r="H29" s="10" t="str">
        <f t="shared" si="1"/>
        <v/>
      </c>
      <c r="I29" s="19" t="str">
        <f t="shared" si="2"/>
        <v/>
      </c>
      <c r="J29" s="19" t="str">
        <f t="shared" si="3"/>
        <v/>
      </c>
      <c r="K29" s="19" t="str">
        <f t="shared" si="4"/>
        <v/>
      </c>
      <c r="L29" s="19" t="str">
        <f t="shared" si="5"/>
        <v/>
      </c>
    </row>
    <row r="30" spans="1:12" ht="25.5" customHeight="1" x14ac:dyDescent="0.35">
      <c r="A30" s="19" t="str">
        <f t="shared" si="0"/>
        <v/>
      </c>
      <c r="B30" s="7"/>
      <c r="C30" s="22"/>
      <c r="D30" s="22"/>
      <c r="E30" s="7"/>
      <c r="F30" s="23"/>
      <c r="G30" s="23"/>
      <c r="H30" s="10" t="str">
        <f t="shared" si="1"/>
        <v/>
      </c>
      <c r="I30" s="19" t="str">
        <f t="shared" si="2"/>
        <v/>
      </c>
      <c r="J30" s="19" t="str">
        <f t="shared" si="3"/>
        <v/>
      </c>
      <c r="K30" s="19" t="str">
        <f t="shared" si="4"/>
        <v/>
      </c>
      <c r="L30" s="19" t="str">
        <f t="shared" si="5"/>
        <v/>
      </c>
    </row>
    <row r="31" spans="1:12" ht="25.5" customHeight="1" x14ac:dyDescent="0.35">
      <c r="A31" s="19" t="str">
        <f t="shared" si="0"/>
        <v/>
      </c>
      <c r="B31" s="7"/>
      <c r="C31" s="22"/>
      <c r="D31" s="22"/>
      <c r="E31" s="7"/>
      <c r="F31" s="23"/>
      <c r="G31" s="23"/>
      <c r="H31" s="10" t="str">
        <f t="shared" si="1"/>
        <v/>
      </c>
      <c r="I31" s="19" t="str">
        <f t="shared" si="2"/>
        <v/>
      </c>
      <c r="J31" s="19" t="str">
        <f t="shared" si="3"/>
        <v/>
      </c>
      <c r="K31" s="19" t="str">
        <f t="shared" si="4"/>
        <v/>
      </c>
      <c r="L31" s="19" t="str">
        <f t="shared" si="5"/>
        <v/>
      </c>
    </row>
    <row r="32" spans="1:12" ht="25.5" customHeight="1" x14ac:dyDescent="0.35">
      <c r="A32" s="19" t="str">
        <f t="shared" si="0"/>
        <v/>
      </c>
      <c r="B32" s="7"/>
      <c r="C32" s="22"/>
      <c r="D32" s="22"/>
      <c r="E32" s="7"/>
      <c r="F32" s="23"/>
      <c r="G32" s="23"/>
      <c r="H32" s="10" t="str">
        <f t="shared" si="1"/>
        <v/>
      </c>
      <c r="I32" s="19" t="str">
        <f t="shared" si="2"/>
        <v/>
      </c>
      <c r="J32" s="19" t="str">
        <f t="shared" si="3"/>
        <v/>
      </c>
      <c r="K32" s="19" t="str">
        <f t="shared" si="4"/>
        <v/>
      </c>
      <c r="L32" s="19" t="str">
        <f t="shared" si="5"/>
        <v/>
      </c>
    </row>
    <row r="33" spans="1:12" ht="25.5" customHeight="1" x14ac:dyDescent="0.35">
      <c r="A33" s="19" t="str">
        <f t="shared" si="0"/>
        <v/>
      </c>
      <c r="B33" s="7"/>
      <c r="C33" s="22"/>
      <c r="D33" s="22"/>
      <c r="E33" s="7"/>
      <c r="F33" s="23"/>
      <c r="G33" s="23"/>
      <c r="H33" s="10" t="str">
        <f t="shared" si="1"/>
        <v/>
      </c>
      <c r="I33" s="19" t="str">
        <f t="shared" si="2"/>
        <v/>
      </c>
      <c r="J33" s="19" t="str">
        <f t="shared" si="3"/>
        <v/>
      </c>
      <c r="K33" s="19" t="str">
        <f t="shared" si="4"/>
        <v/>
      </c>
      <c r="L33" s="19" t="str">
        <f t="shared" si="5"/>
        <v/>
      </c>
    </row>
    <row r="34" spans="1:12" ht="25.5" customHeight="1" x14ac:dyDescent="0.35">
      <c r="A34" s="19" t="str">
        <f t="shared" si="0"/>
        <v/>
      </c>
      <c r="B34" s="7"/>
      <c r="C34" s="22"/>
      <c r="D34" s="22"/>
      <c r="E34" s="7"/>
      <c r="F34" s="23"/>
      <c r="G34" s="23"/>
      <c r="H34" s="10" t="str">
        <f t="shared" si="1"/>
        <v/>
      </c>
      <c r="I34" s="19" t="str">
        <f t="shared" si="2"/>
        <v/>
      </c>
      <c r="J34" s="19" t="str">
        <f t="shared" si="3"/>
        <v/>
      </c>
      <c r="K34" s="19" t="str">
        <f t="shared" si="4"/>
        <v/>
      </c>
      <c r="L34" s="19" t="str">
        <f t="shared" si="5"/>
        <v/>
      </c>
    </row>
    <row r="35" spans="1:12" ht="25.5" customHeight="1" x14ac:dyDescent="0.35">
      <c r="A35" s="19" t="str">
        <f t="shared" si="0"/>
        <v/>
      </c>
      <c r="B35" s="7"/>
      <c r="C35" s="22"/>
      <c r="D35" s="22"/>
      <c r="E35" s="7"/>
      <c r="F35" s="23"/>
      <c r="G35" s="23"/>
      <c r="H35" s="10" t="str">
        <f t="shared" si="1"/>
        <v/>
      </c>
      <c r="I35" s="19" t="str">
        <f t="shared" si="2"/>
        <v/>
      </c>
      <c r="J35" s="19" t="str">
        <f t="shared" si="3"/>
        <v/>
      </c>
      <c r="K35" s="19" t="str">
        <f t="shared" si="4"/>
        <v/>
      </c>
      <c r="L35" s="19" t="str">
        <f t="shared" si="5"/>
        <v/>
      </c>
    </row>
    <row r="36" spans="1:12" ht="25.5" customHeight="1" x14ac:dyDescent="0.35">
      <c r="A36" s="19" t="str">
        <f t="shared" si="0"/>
        <v/>
      </c>
      <c r="B36" s="7"/>
      <c r="C36" s="22"/>
      <c r="D36" s="22"/>
      <c r="E36" s="7"/>
      <c r="F36" s="23"/>
      <c r="G36" s="23"/>
      <c r="H36" s="10" t="str">
        <f t="shared" si="1"/>
        <v/>
      </c>
      <c r="I36" s="19" t="str">
        <f t="shared" si="2"/>
        <v/>
      </c>
      <c r="J36" s="19" t="str">
        <f t="shared" si="3"/>
        <v/>
      </c>
      <c r="K36" s="19" t="str">
        <f t="shared" si="4"/>
        <v/>
      </c>
      <c r="L36" s="19" t="str">
        <f t="shared" si="5"/>
        <v/>
      </c>
    </row>
    <row r="37" spans="1:12" ht="25.5" customHeight="1" x14ac:dyDescent="0.35">
      <c r="A37" s="19" t="str">
        <f t="shared" ref="A37:A64" si="6">IF(B37="","",ROW()-4)</f>
        <v/>
      </c>
      <c r="B37" s="7"/>
      <c r="C37" s="22"/>
      <c r="D37" s="22"/>
      <c r="E37" s="7"/>
      <c r="F37" s="23"/>
      <c r="G37" s="23"/>
      <c r="H37" s="10" t="str">
        <f t="shared" ref="H37:H64" si="7">IF($B37="","",IF(I37="","OK",LEFT(I37,LEN(I37)-2)))</f>
        <v/>
      </c>
      <c r="I37" s="19" t="str">
        <f t="shared" ref="I37:I64" si="8">IF($B37="","",IF(COUNTIF($B$5:$B$64,$B37)&gt;1,"✖ škola uvedena vícekrát; ","")&amp;IF(OR(LEN($C37)&lt;&gt;8,NOT(ISNUMBER(VALUE($C37)))),"✖ chybí nebo chybné IČO (8 číslic); ","")&amp;IF(OR(LEN($D37)&lt;&gt;9,NOT(ISNUMBER(VALUE($D37)))),"✖ chybí nebo chybné RED-IZO (9 číslic); ","")&amp;IF(N($F37)&lt;=0,"✖ chybí počet žáků; ","")&amp;IF(N($G37)&lt;=0,"✖ chybí počet pedagogických pracovníků; ","")&amp;IF($E37="","▲ chybí okres; ",""))</f>
        <v/>
      </c>
      <c r="J37" s="19" t="str">
        <f t="shared" ref="J37:J64" si="9">IF($B37="","",LEN(I37)-LEN(SUBSTITUTE(I37,"✖","")))</f>
        <v/>
      </c>
      <c r="K37" s="19" t="str">
        <f t="shared" ref="K37:K64" si="10">IF($B37="","",LEN(I37)-LEN(SUBSTITUTE(I37,"▲","")))</f>
        <v/>
      </c>
      <c r="L37" s="19" t="str">
        <f t="shared" ref="L37:L64" si="11">IF($B37="","",(LEN(I37)-LEN(SUBSTITUTE(I37,"vícenásobný výběr","")))/LEN("vícenásobný výběr"))</f>
        <v/>
      </c>
    </row>
    <row r="38" spans="1:12" ht="25.5" customHeight="1" x14ac:dyDescent="0.35">
      <c r="A38" s="19" t="str">
        <f t="shared" si="6"/>
        <v/>
      </c>
      <c r="B38" s="7"/>
      <c r="C38" s="22"/>
      <c r="D38" s="22"/>
      <c r="E38" s="7"/>
      <c r="F38" s="23"/>
      <c r="G38" s="23"/>
      <c r="H38" s="10" t="str">
        <f t="shared" si="7"/>
        <v/>
      </c>
      <c r="I38" s="19" t="str">
        <f t="shared" si="8"/>
        <v/>
      </c>
      <c r="J38" s="19" t="str">
        <f t="shared" si="9"/>
        <v/>
      </c>
      <c r="K38" s="19" t="str">
        <f t="shared" si="10"/>
        <v/>
      </c>
      <c r="L38" s="19" t="str">
        <f t="shared" si="11"/>
        <v/>
      </c>
    </row>
    <row r="39" spans="1:12" ht="25.5" customHeight="1" x14ac:dyDescent="0.35">
      <c r="A39" s="19" t="str">
        <f t="shared" si="6"/>
        <v/>
      </c>
      <c r="B39" s="7"/>
      <c r="C39" s="22"/>
      <c r="D39" s="22"/>
      <c r="E39" s="7"/>
      <c r="F39" s="23"/>
      <c r="G39" s="23"/>
      <c r="H39" s="10" t="str">
        <f t="shared" si="7"/>
        <v/>
      </c>
      <c r="I39" s="19" t="str">
        <f t="shared" si="8"/>
        <v/>
      </c>
      <c r="J39" s="19" t="str">
        <f t="shared" si="9"/>
        <v/>
      </c>
      <c r="K39" s="19" t="str">
        <f t="shared" si="10"/>
        <v/>
      </c>
      <c r="L39" s="19" t="str">
        <f t="shared" si="11"/>
        <v/>
      </c>
    </row>
    <row r="40" spans="1:12" ht="25.5" customHeight="1" x14ac:dyDescent="0.35">
      <c r="A40" s="19" t="str">
        <f t="shared" si="6"/>
        <v/>
      </c>
      <c r="B40" s="7"/>
      <c r="C40" s="22"/>
      <c r="D40" s="22"/>
      <c r="E40" s="7"/>
      <c r="F40" s="23"/>
      <c r="G40" s="23"/>
      <c r="H40" s="10" t="str">
        <f t="shared" si="7"/>
        <v/>
      </c>
      <c r="I40" s="19" t="str">
        <f t="shared" si="8"/>
        <v/>
      </c>
      <c r="J40" s="19" t="str">
        <f t="shared" si="9"/>
        <v/>
      </c>
      <c r="K40" s="19" t="str">
        <f t="shared" si="10"/>
        <v/>
      </c>
      <c r="L40" s="19" t="str">
        <f t="shared" si="11"/>
        <v/>
      </c>
    </row>
    <row r="41" spans="1:12" ht="25.5" customHeight="1" x14ac:dyDescent="0.35">
      <c r="A41" s="19" t="str">
        <f t="shared" si="6"/>
        <v/>
      </c>
      <c r="B41" s="7"/>
      <c r="C41" s="22"/>
      <c r="D41" s="22"/>
      <c r="E41" s="7"/>
      <c r="F41" s="23"/>
      <c r="G41" s="23"/>
      <c r="H41" s="10" t="str">
        <f t="shared" si="7"/>
        <v/>
      </c>
      <c r="I41" s="19" t="str">
        <f t="shared" si="8"/>
        <v/>
      </c>
      <c r="J41" s="19" t="str">
        <f t="shared" si="9"/>
        <v/>
      </c>
      <c r="K41" s="19" t="str">
        <f t="shared" si="10"/>
        <v/>
      </c>
      <c r="L41" s="19" t="str">
        <f t="shared" si="11"/>
        <v/>
      </c>
    </row>
    <row r="42" spans="1:12" ht="25.5" customHeight="1" x14ac:dyDescent="0.35">
      <c r="A42" s="19" t="str">
        <f t="shared" si="6"/>
        <v/>
      </c>
      <c r="B42" s="7"/>
      <c r="C42" s="22"/>
      <c r="D42" s="22"/>
      <c r="E42" s="7"/>
      <c r="F42" s="23"/>
      <c r="G42" s="23"/>
      <c r="H42" s="10" t="str">
        <f t="shared" si="7"/>
        <v/>
      </c>
      <c r="I42" s="19" t="str">
        <f t="shared" si="8"/>
        <v/>
      </c>
      <c r="J42" s="19" t="str">
        <f t="shared" si="9"/>
        <v/>
      </c>
      <c r="K42" s="19" t="str">
        <f t="shared" si="10"/>
        <v/>
      </c>
      <c r="L42" s="19" t="str">
        <f t="shared" si="11"/>
        <v/>
      </c>
    </row>
    <row r="43" spans="1:12" ht="25.5" customHeight="1" x14ac:dyDescent="0.35">
      <c r="A43" s="19" t="str">
        <f t="shared" si="6"/>
        <v/>
      </c>
      <c r="B43" s="7"/>
      <c r="C43" s="22"/>
      <c r="D43" s="22"/>
      <c r="E43" s="7"/>
      <c r="F43" s="23"/>
      <c r="G43" s="23"/>
      <c r="H43" s="10" t="str">
        <f t="shared" si="7"/>
        <v/>
      </c>
      <c r="I43" s="19" t="str">
        <f t="shared" si="8"/>
        <v/>
      </c>
      <c r="J43" s="19" t="str">
        <f t="shared" si="9"/>
        <v/>
      </c>
      <c r="K43" s="19" t="str">
        <f t="shared" si="10"/>
        <v/>
      </c>
      <c r="L43" s="19" t="str">
        <f t="shared" si="11"/>
        <v/>
      </c>
    </row>
    <row r="44" spans="1:12" ht="25.5" customHeight="1" x14ac:dyDescent="0.35">
      <c r="A44" s="19" t="str">
        <f t="shared" si="6"/>
        <v/>
      </c>
      <c r="B44" s="7"/>
      <c r="C44" s="22"/>
      <c r="D44" s="22"/>
      <c r="E44" s="7"/>
      <c r="F44" s="23"/>
      <c r="G44" s="23"/>
      <c r="H44" s="10" t="str">
        <f t="shared" si="7"/>
        <v/>
      </c>
      <c r="I44" s="19" t="str">
        <f t="shared" si="8"/>
        <v/>
      </c>
      <c r="J44" s="19" t="str">
        <f t="shared" si="9"/>
        <v/>
      </c>
      <c r="K44" s="19" t="str">
        <f t="shared" si="10"/>
        <v/>
      </c>
      <c r="L44" s="19" t="str">
        <f t="shared" si="11"/>
        <v/>
      </c>
    </row>
    <row r="45" spans="1:12" ht="25.5" customHeight="1" x14ac:dyDescent="0.35">
      <c r="A45" s="19" t="str">
        <f t="shared" si="6"/>
        <v/>
      </c>
      <c r="B45" s="7"/>
      <c r="C45" s="22"/>
      <c r="D45" s="22"/>
      <c r="E45" s="7"/>
      <c r="F45" s="23"/>
      <c r="G45" s="23"/>
      <c r="H45" s="10" t="str">
        <f t="shared" si="7"/>
        <v/>
      </c>
      <c r="I45" s="19" t="str">
        <f t="shared" si="8"/>
        <v/>
      </c>
      <c r="J45" s="19" t="str">
        <f t="shared" si="9"/>
        <v/>
      </c>
      <c r="K45" s="19" t="str">
        <f t="shared" si="10"/>
        <v/>
      </c>
      <c r="L45" s="19" t="str">
        <f t="shared" si="11"/>
        <v/>
      </c>
    </row>
    <row r="46" spans="1:12" ht="25.5" customHeight="1" x14ac:dyDescent="0.35">
      <c r="A46" s="19" t="str">
        <f t="shared" si="6"/>
        <v/>
      </c>
      <c r="B46" s="7"/>
      <c r="C46" s="22"/>
      <c r="D46" s="22"/>
      <c r="E46" s="7"/>
      <c r="F46" s="23"/>
      <c r="G46" s="23"/>
      <c r="H46" s="10" t="str">
        <f t="shared" si="7"/>
        <v/>
      </c>
      <c r="I46" s="19" t="str">
        <f t="shared" si="8"/>
        <v/>
      </c>
      <c r="J46" s="19" t="str">
        <f t="shared" si="9"/>
        <v/>
      </c>
      <c r="K46" s="19" t="str">
        <f t="shared" si="10"/>
        <v/>
      </c>
      <c r="L46" s="19" t="str">
        <f t="shared" si="11"/>
        <v/>
      </c>
    </row>
    <row r="47" spans="1:12" ht="25.5" customHeight="1" x14ac:dyDescent="0.35">
      <c r="A47" s="19" t="str">
        <f t="shared" si="6"/>
        <v/>
      </c>
      <c r="B47" s="7"/>
      <c r="C47" s="22"/>
      <c r="D47" s="22"/>
      <c r="E47" s="7"/>
      <c r="F47" s="23"/>
      <c r="G47" s="23"/>
      <c r="H47" s="10" t="str">
        <f t="shared" si="7"/>
        <v/>
      </c>
      <c r="I47" s="19" t="str">
        <f t="shared" si="8"/>
        <v/>
      </c>
      <c r="J47" s="19" t="str">
        <f t="shared" si="9"/>
        <v/>
      </c>
      <c r="K47" s="19" t="str">
        <f t="shared" si="10"/>
        <v/>
      </c>
      <c r="L47" s="19" t="str">
        <f t="shared" si="11"/>
        <v/>
      </c>
    </row>
    <row r="48" spans="1:12" ht="25.5" customHeight="1" x14ac:dyDescent="0.35">
      <c r="A48" s="19" t="str">
        <f t="shared" si="6"/>
        <v/>
      </c>
      <c r="B48" s="7"/>
      <c r="C48" s="22"/>
      <c r="D48" s="22"/>
      <c r="E48" s="7"/>
      <c r="F48" s="23"/>
      <c r="G48" s="23"/>
      <c r="H48" s="10" t="str">
        <f t="shared" si="7"/>
        <v/>
      </c>
      <c r="I48" s="19" t="str">
        <f t="shared" si="8"/>
        <v/>
      </c>
      <c r="J48" s="19" t="str">
        <f t="shared" si="9"/>
        <v/>
      </c>
      <c r="K48" s="19" t="str">
        <f t="shared" si="10"/>
        <v/>
      </c>
      <c r="L48" s="19" t="str">
        <f t="shared" si="11"/>
        <v/>
      </c>
    </row>
    <row r="49" spans="1:12" ht="25.5" customHeight="1" x14ac:dyDescent="0.35">
      <c r="A49" s="19" t="str">
        <f t="shared" si="6"/>
        <v/>
      </c>
      <c r="B49" s="7"/>
      <c r="C49" s="22"/>
      <c r="D49" s="22"/>
      <c r="E49" s="7"/>
      <c r="F49" s="23"/>
      <c r="G49" s="23"/>
      <c r="H49" s="10" t="str">
        <f t="shared" si="7"/>
        <v/>
      </c>
      <c r="I49" s="19" t="str">
        <f t="shared" si="8"/>
        <v/>
      </c>
      <c r="J49" s="19" t="str">
        <f t="shared" si="9"/>
        <v/>
      </c>
      <c r="K49" s="19" t="str">
        <f t="shared" si="10"/>
        <v/>
      </c>
      <c r="L49" s="19" t="str">
        <f t="shared" si="11"/>
        <v/>
      </c>
    </row>
    <row r="50" spans="1:12" ht="25.5" customHeight="1" x14ac:dyDescent="0.35">
      <c r="A50" s="19" t="str">
        <f t="shared" si="6"/>
        <v/>
      </c>
      <c r="B50" s="7"/>
      <c r="C50" s="22"/>
      <c r="D50" s="22"/>
      <c r="E50" s="7"/>
      <c r="F50" s="23"/>
      <c r="G50" s="23"/>
      <c r="H50" s="10" t="str">
        <f t="shared" si="7"/>
        <v/>
      </c>
      <c r="I50" s="19" t="str">
        <f t="shared" si="8"/>
        <v/>
      </c>
      <c r="J50" s="19" t="str">
        <f t="shared" si="9"/>
        <v/>
      </c>
      <c r="K50" s="19" t="str">
        <f t="shared" si="10"/>
        <v/>
      </c>
      <c r="L50" s="19" t="str">
        <f t="shared" si="11"/>
        <v/>
      </c>
    </row>
    <row r="51" spans="1:12" ht="25.5" customHeight="1" x14ac:dyDescent="0.35">
      <c r="A51" s="19" t="str">
        <f t="shared" si="6"/>
        <v/>
      </c>
      <c r="B51" s="7"/>
      <c r="C51" s="22"/>
      <c r="D51" s="22"/>
      <c r="E51" s="7"/>
      <c r="F51" s="23"/>
      <c r="G51" s="23"/>
      <c r="H51" s="10" t="str">
        <f t="shared" si="7"/>
        <v/>
      </c>
      <c r="I51" s="19" t="str">
        <f t="shared" si="8"/>
        <v/>
      </c>
      <c r="J51" s="19" t="str">
        <f t="shared" si="9"/>
        <v/>
      </c>
      <c r="K51" s="19" t="str">
        <f t="shared" si="10"/>
        <v/>
      </c>
      <c r="L51" s="19" t="str">
        <f t="shared" si="11"/>
        <v/>
      </c>
    </row>
    <row r="52" spans="1:12" ht="25.5" customHeight="1" x14ac:dyDescent="0.35">
      <c r="A52" s="19" t="str">
        <f t="shared" si="6"/>
        <v/>
      </c>
      <c r="B52" s="7"/>
      <c r="C52" s="22"/>
      <c r="D52" s="22"/>
      <c r="E52" s="7"/>
      <c r="F52" s="23"/>
      <c r="G52" s="23"/>
      <c r="H52" s="10" t="str">
        <f t="shared" si="7"/>
        <v/>
      </c>
      <c r="I52" s="19" t="str">
        <f t="shared" si="8"/>
        <v/>
      </c>
      <c r="J52" s="19" t="str">
        <f t="shared" si="9"/>
        <v/>
      </c>
      <c r="K52" s="19" t="str">
        <f t="shared" si="10"/>
        <v/>
      </c>
      <c r="L52" s="19" t="str">
        <f t="shared" si="11"/>
        <v/>
      </c>
    </row>
    <row r="53" spans="1:12" ht="25.5" customHeight="1" x14ac:dyDescent="0.35">
      <c r="A53" s="19" t="str">
        <f t="shared" si="6"/>
        <v/>
      </c>
      <c r="B53" s="7"/>
      <c r="C53" s="22"/>
      <c r="D53" s="22"/>
      <c r="E53" s="7"/>
      <c r="F53" s="23"/>
      <c r="G53" s="23"/>
      <c r="H53" s="10" t="str">
        <f t="shared" si="7"/>
        <v/>
      </c>
      <c r="I53" s="19" t="str">
        <f t="shared" si="8"/>
        <v/>
      </c>
      <c r="J53" s="19" t="str">
        <f t="shared" si="9"/>
        <v/>
      </c>
      <c r="K53" s="19" t="str">
        <f t="shared" si="10"/>
        <v/>
      </c>
      <c r="L53" s="19" t="str">
        <f t="shared" si="11"/>
        <v/>
      </c>
    </row>
    <row r="54" spans="1:12" ht="25.5" customHeight="1" x14ac:dyDescent="0.35">
      <c r="A54" s="19" t="str">
        <f t="shared" si="6"/>
        <v/>
      </c>
      <c r="B54" s="7"/>
      <c r="C54" s="22"/>
      <c r="D54" s="22"/>
      <c r="E54" s="7"/>
      <c r="F54" s="23"/>
      <c r="G54" s="23"/>
      <c r="H54" s="10" t="str">
        <f t="shared" si="7"/>
        <v/>
      </c>
      <c r="I54" s="19" t="str">
        <f t="shared" si="8"/>
        <v/>
      </c>
      <c r="J54" s="19" t="str">
        <f t="shared" si="9"/>
        <v/>
      </c>
      <c r="K54" s="19" t="str">
        <f t="shared" si="10"/>
        <v/>
      </c>
      <c r="L54" s="19" t="str">
        <f t="shared" si="11"/>
        <v/>
      </c>
    </row>
    <row r="55" spans="1:12" ht="25.5" customHeight="1" x14ac:dyDescent="0.35">
      <c r="A55" s="19" t="str">
        <f t="shared" si="6"/>
        <v/>
      </c>
      <c r="B55" s="7"/>
      <c r="C55" s="22"/>
      <c r="D55" s="22"/>
      <c r="E55" s="7"/>
      <c r="F55" s="23"/>
      <c r="G55" s="23"/>
      <c r="H55" s="10" t="str">
        <f t="shared" si="7"/>
        <v/>
      </c>
      <c r="I55" s="19" t="str">
        <f t="shared" si="8"/>
        <v/>
      </c>
      <c r="J55" s="19" t="str">
        <f t="shared" si="9"/>
        <v/>
      </c>
      <c r="K55" s="19" t="str">
        <f t="shared" si="10"/>
        <v/>
      </c>
      <c r="L55" s="19" t="str">
        <f t="shared" si="11"/>
        <v/>
      </c>
    </row>
    <row r="56" spans="1:12" ht="25.5" customHeight="1" x14ac:dyDescent="0.35">
      <c r="A56" s="19" t="str">
        <f t="shared" si="6"/>
        <v/>
      </c>
      <c r="B56" s="7"/>
      <c r="C56" s="22"/>
      <c r="D56" s="22"/>
      <c r="E56" s="7"/>
      <c r="F56" s="23"/>
      <c r="G56" s="23"/>
      <c r="H56" s="10" t="str">
        <f t="shared" si="7"/>
        <v/>
      </c>
      <c r="I56" s="19" t="str">
        <f t="shared" si="8"/>
        <v/>
      </c>
      <c r="J56" s="19" t="str">
        <f t="shared" si="9"/>
        <v/>
      </c>
      <c r="K56" s="19" t="str">
        <f t="shared" si="10"/>
        <v/>
      </c>
      <c r="L56" s="19" t="str">
        <f t="shared" si="11"/>
        <v/>
      </c>
    </row>
    <row r="57" spans="1:12" ht="25.5" customHeight="1" x14ac:dyDescent="0.35">
      <c r="A57" s="19" t="str">
        <f t="shared" si="6"/>
        <v/>
      </c>
      <c r="B57" s="7"/>
      <c r="C57" s="22"/>
      <c r="D57" s="22"/>
      <c r="E57" s="7"/>
      <c r="F57" s="23"/>
      <c r="G57" s="23"/>
      <c r="H57" s="10" t="str">
        <f t="shared" si="7"/>
        <v/>
      </c>
      <c r="I57" s="19" t="str">
        <f t="shared" si="8"/>
        <v/>
      </c>
      <c r="J57" s="19" t="str">
        <f t="shared" si="9"/>
        <v/>
      </c>
      <c r="K57" s="19" t="str">
        <f t="shared" si="10"/>
        <v/>
      </c>
      <c r="L57" s="19" t="str">
        <f t="shared" si="11"/>
        <v/>
      </c>
    </row>
    <row r="58" spans="1:12" ht="25.5" customHeight="1" x14ac:dyDescent="0.35">
      <c r="A58" s="19" t="str">
        <f t="shared" si="6"/>
        <v/>
      </c>
      <c r="B58" s="7"/>
      <c r="C58" s="22"/>
      <c r="D58" s="22"/>
      <c r="E58" s="7"/>
      <c r="F58" s="23"/>
      <c r="G58" s="23"/>
      <c r="H58" s="10" t="str">
        <f t="shared" si="7"/>
        <v/>
      </c>
      <c r="I58" s="19" t="str">
        <f t="shared" si="8"/>
        <v/>
      </c>
      <c r="J58" s="19" t="str">
        <f t="shared" si="9"/>
        <v/>
      </c>
      <c r="K58" s="19" t="str">
        <f t="shared" si="10"/>
        <v/>
      </c>
      <c r="L58" s="19" t="str">
        <f t="shared" si="11"/>
        <v/>
      </c>
    </row>
    <row r="59" spans="1:12" ht="25.5" customHeight="1" x14ac:dyDescent="0.35">
      <c r="A59" s="19" t="str">
        <f t="shared" si="6"/>
        <v/>
      </c>
      <c r="B59" s="7"/>
      <c r="C59" s="22"/>
      <c r="D59" s="22"/>
      <c r="E59" s="7"/>
      <c r="F59" s="23"/>
      <c r="G59" s="23"/>
      <c r="H59" s="10" t="str">
        <f t="shared" si="7"/>
        <v/>
      </c>
      <c r="I59" s="19" t="str">
        <f t="shared" si="8"/>
        <v/>
      </c>
      <c r="J59" s="19" t="str">
        <f t="shared" si="9"/>
        <v/>
      </c>
      <c r="K59" s="19" t="str">
        <f t="shared" si="10"/>
        <v/>
      </c>
      <c r="L59" s="19" t="str">
        <f t="shared" si="11"/>
        <v/>
      </c>
    </row>
    <row r="60" spans="1:12" ht="25.5" customHeight="1" x14ac:dyDescent="0.35">
      <c r="A60" s="19" t="str">
        <f t="shared" si="6"/>
        <v/>
      </c>
      <c r="B60" s="7"/>
      <c r="C60" s="22"/>
      <c r="D60" s="22"/>
      <c r="E60" s="7"/>
      <c r="F60" s="23"/>
      <c r="G60" s="23"/>
      <c r="H60" s="10" t="str">
        <f t="shared" si="7"/>
        <v/>
      </c>
      <c r="I60" s="19" t="str">
        <f t="shared" si="8"/>
        <v/>
      </c>
      <c r="J60" s="19" t="str">
        <f t="shared" si="9"/>
        <v/>
      </c>
      <c r="K60" s="19" t="str">
        <f t="shared" si="10"/>
        <v/>
      </c>
      <c r="L60" s="19" t="str">
        <f t="shared" si="11"/>
        <v/>
      </c>
    </row>
    <row r="61" spans="1:12" ht="25.5" customHeight="1" x14ac:dyDescent="0.35">
      <c r="A61" s="19" t="str">
        <f t="shared" si="6"/>
        <v/>
      </c>
      <c r="B61" s="7"/>
      <c r="C61" s="22"/>
      <c r="D61" s="22"/>
      <c r="E61" s="7"/>
      <c r="F61" s="23"/>
      <c r="G61" s="23"/>
      <c r="H61" s="10" t="str">
        <f t="shared" si="7"/>
        <v/>
      </c>
      <c r="I61" s="19" t="str">
        <f t="shared" si="8"/>
        <v/>
      </c>
      <c r="J61" s="19" t="str">
        <f t="shared" si="9"/>
        <v/>
      </c>
      <c r="K61" s="19" t="str">
        <f t="shared" si="10"/>
        <v/>
      </c>
      <c r="L61" s="19" t="str">
        <f t="shared" si="11"/>
        <v/>
      </c>
    </row>
    <row r="62" spans="1:12" ht="25.5" customHeight="1" x14ac:dyDescent="0.35">
      <c r="A62" s="19" t="str">
        <f t="shared" si="6"/>
        <v/>
      </c>
      <c r="B62" s="7"/>
      <c r="C62" s="22"/>
      <c r="D62" s="22"/>
      <c r="E62" s="7"/>
      <c r="F62" s="23"/>
      <c r="G62" s="23"/>
      <c r="H62" s="10" t="str">
        <f t="shared" si="7"/>
        <v/>
      </c>
      <c r="I62" s="19" t="str">
        <f t="shared" si="8"/>
        <v/>
      </c>
      <c r="J62" s="19" t="str">
        <f t="shared" si="9"/>
        <v/>
      </c>
      <c r="K62" s="19" t="str">
        <f t="shared" si="10"/>
        <v/>
      </c>
      <c r="L62" s="19" t="str">
        <f t="shared" si="11"/>
        <v/>
      </c>
    </row>
    <row r="63" spans="1:12" ht="25.5" customHeight="1" x14ac:dyDescent="0.35">
      <c r="A63" s="19" t="str">
        <f t="shared" si="6"/>
        <v/>
      </c>
      <c r="B63" s="7"/>
      <c r="C63" s="22"/>
      <c r="D63" s="22"/>
      <c r="E63" s="7"/>
      <c r="F63" s="23"/>
      <c r="G63" s="23"/>
      <c r="H63" s="10" t="str">
        <f t="shared" si="7"/>
        <v/>
      </c>
      <c r="I63" s="19" t="str">
        <f t="shared" si="8"/>
        <v/>
      </c>
      <c r="J63" s="19" t="str">
        <f t="shared" si="9"/>
        <v/>
      </c>
      <c r="K63" s="19" t="str">
        <f t="shared" si="10"/>
        <v/>
      </c>
      <c r="L63" s="19" t="str">
        <f t="shared" si="11"/>
        <v/>
      </c>
    </row>
    <row r="64" spans="1:12" ht="25.5" customHeight="1" x14ac:dyDescent="0.35">
      <c r="A64" s="19" t="str">
        <f t="shared" si="6"/>
        <v/>
      </c>
      <c r="B64" s="7"/>
      <c r="C64" s="22"/>
      <c r="D64" s="22"/>
      <c r="E64" s="7"/>
      <c r="F64" s="23"/>
      <c r="G64" s="23"/>
      <c r="H64" s="10" t="str">
        <f t="shared" si="7"/>
        <v/>
      </c>
      <c r="I64" s="19" t="str">
        <f t="shared" si="8"/>
        <v/>
      </c>
      <c r="J64" s="19" t="str">
        <f t="shared" si="9"/>
        <v/>
      </c>
      <c r="K64" s="19" t="str">
        <f t="shared" si="10"/>
        <v/>
      </c>
      <c r="L64" s="19" t="str">
        <f t="shared" si="11"/>
        <v/>
      </c>
    </row>
    <row r="66" spans="1:8" x14ac:dyDescent="0.35">
      <c r="B66" s="41" t="s">
        <v>70</v>
      </c>
      <c r="C66" s="40"/>
    </row>
    <row r="67" spans="1:8" ht="16" customHeight="1" x14ac:dyDescent="0.35">
      <c r="A67" s="44" t="s">
        <v>71</v>
      </c>
      <c r="B67" s="40"/>
      <c r="C67" s="40"/>
      <c r="D67" s="40"/>
      <c r="E67" s="40"/>
      <c r="F67" s="40"/>
      <c r="G67" s="40"/>
      <c r="H67" s="40"/>
    </row>
    <row r="68" spans="1:8" ht="32.15" customHeight="1" x14ac:dyDescent="0.35">
      <c r="A68" s="39" t="s">
        <v>72</v>
      </c>
      <c r="B68" s="40"/>
      <c r="C68" s="40"/>
      <c r="D68" s="40"/>
      <c r="E68" s="40"/>
      <c r="F68" s="40"/>
      <c r="G68" s="40"/>
      <c r="H68" s="40"/>
    </row>
    <row r="69" spans="1:8" ht="32.15" customHeight="1" x14ac:dyDescent="0.35">
      <c r="A69" s="39" t="s">
        <v>73</v>
      </c>
      <c r="B69" s="40"/>
      <c r="C69" s="40"/>
      <c r="D69" s="40"/>
      <c r="E69" s="40"/>
      <c r="F69" s="40"/>
      <c r="G69" s="40"/>
      <c r="H69" s="40"/>
    </row>
    <row r="70" spans="1:8" ht="16" customHeight="1" x14ac:dyDescent="0.35">
      <c r="A70" s="39" t="s">
        <v>74</v>
      </c>
      <c r="B70" s="40"/>
      <c r="C70" s="40"/>
      <c r="D70" s="40"/>
      <c r="E70" s="40"/>
      <c r="F70" s="40"/>
      <c r="G70" s="40"/>
      <c r="H70" s="40"/>
    </row>
    <row r="71" spans="1:8" ht="16" customHeight="1" x14ac:dyDescent="0.35">
      <c r="A71" s="39" t="s">
        <v>75</v>
      </c>
      <c r="B71" s="40"/>
      <c r="C71" s="40"/>
      <c r="D71" s="40"/>
      <c r="E71" s="40"/>
      <c r="F71" s="40"/>
      <c r="G71" s="40"/>
      <c r="H71" s="40"/>
    </row>
  </sheetData>
  <mergeCells count="9">
    <mergeCell ref="A71:H71"/>
    <mergeCell ref="B1:G1"/>
    <mergeCell ref="B66:C66"/>
    <mergeCell ref="A68:H68"/>
    <mergeCell ref="A70:H70"/>
    <mergeCell ref="B2:G2"/>
    <mergeCell ref="A67:H67"/>
    <mergeCell ref="A69:H69"/>
    <mergeCell ref="A3:G3"/>
  </mergeCells>
  <conditionalFormatting sqref="B5:B64">
    <cfRule type="expression" dxfId="41" priority="1">
      <formula>AND(B5&lt;&gt;"",COUNTIF($B$5:$B$64,B5)&gt;1)</formula>
    </cfRule>
  </conditionalFormatting>
  <conditionalFormatting sqref="H5:H64">
    <cfRule type="expression" dxfId="40" priority="2" stopIfTrue="1">
      <formula>ISNUMBER(SEARCH("✖",H5))</formula>
    </cfRule>
    <cfRule type="expression" dxfId="39" priority="3" stopIfTrue="1">
      <formula>ISNUMBER(SEARCH("▲",H5))</formula>
    </cfRule>
    <cfRule type="expression" dxfId="38" priority="4">
      <formula>H5="OK"</formula>
    </cfRule>
  </conditionalFormatting>
  <dataValidations count="4">
    <dataValidation type="textLength" errorStyle="warning" operator="equal" allowBlank="1" showInputMessage="1" showErrorMessage="1" errorTitle="Kontrola – IČO" error="IČO má mít 8 znaků (včetně případných úvodních nul). Chcete hodnotu přesto použít?" promptTitle="Nápověda" prompt="Uveďte IČO jako text o 8 znacích (včetně úvodních nul)." sqref="C5:C64" xr:uid="{00000000-0002-0000-0100-000000000000}">
      <formula1>8</formula1>
    </dataValidation>
    <dataValidation type="textLength" errorStyle="warning" operator="equal" allowBlank="1" showInputMessage="1" showErrorMessage="1" errorTitle="Kontrola – RED-IZO" error="RED-IZO má mít 9 znaků (včetně případných úvodních nul). Chcete hodnotu přesto použít?" promptTitle="Nápověda" prompt="Uveďte RED-IZO jako text o 9 znacích (včetně úvodních nul)." sqref="D5:D64" xr:uid="{00000000-0002-0000-0100-000001000000}">
      <formula1>9</formula1>
    </dataValidation>
    <dataValidation type="whole" operator="greaterThanOrEqual" allowBlank="1" showErrorMessage="1" errorTitle="Neplatná hodnota" error="Zadejte celé nezáporné číslo." sqref="F5:G64" xr:uid="{00000000-0002-0000-0100-000002000000}">
      <formula1>0</formula1>
    </dataValidation>
    <dataValidation type="custom" allowBlank="1" showInputMessage="1" promptTitle="Název školy" prompt="Uveďte úplný název dle rejstříku škol a školských zařízení. Řádky vyplňujte souvisle bez vynechání – z tohoto sloupce se plní rozbalovací nabídka škol na dalších listech." sqref="B5:B64" xr:uid="{00000000-0002-0000-0100-000004000000}">
      <formula1>TRUE</formula1>
    </dataValidation>
  </dataValidations>
  <printOptions horizontalCentered="1"/>
  <pageMargins left="0.4" right="0.4" top="0.6" bottom="0.6" header="0.3" footer="0.3"/>
  <pageSetup paperSize="9" fitToHeight="0" orientation="landscape"/>
  <headerFooter>
    <oddHeader>&amp;L&amp;9 &amp;A</oddHeader>
    <oddFooter>&amp;C&amp;9 Strana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2E75B6"/>
    <pageSetUpPr fitToPage="1"/>
  </sheetPr>
  <dimension ref="A1:W621"/>
  <sheetViews>
    <sheetView zoomScale="90" workbookViewId="0">
      <pane xSplit="2" ySplit="4" topLeftCell="K5" activePane="bottomRight" state="frozen"/>
      <selection pane="topRight"/>
      <selection pane="bottomLeft"/>
      <selection pane="bottomRight" activeCell="M15" sqref="M15"/>
    </sheetView>
  </sheetViews>
  <sheetFormatPr defaultRowHeight="14.5" x14ac:dyDescent="0.35"/>
  <cols>
    <col min="1" max="1" width="11" customWidth="1"/>
    <col min="2" max="2" width="26.453125" customWidth="1"/>
    <col min="3" max="3" width="28" customWidth="1"/>
    <col min="4" max="4" width="11" customWidth="1"/>
    <col min="5" max="5" width="12" customWidth="1"/>
    <col min="6" max="8" width="22" customWidth="1"/>
    <col min="9" max="9" width="31.54296875" customWidth="1"/>
    <col min="10" max="11" width="14" customWidth="1"/>
    <col min="12" max="12" width="13" customWidth="1"/>
    <col min="13" max="13" width="55.453125" customWidth="1"/>
    <col min="14" max="14" width="14" customWidth="1"/>
    <col min="15" max="15" width="16" customWidth="1"/>
    <col min="16" max="16" width="30" customWidth="1"/>
    <col min="17" max="17" width="32.7265625" customWidth="1"/>
    <col min="18" max="18" width="24.26953125" customWidth="1"/>
    <col min="19" max="19" width="64" customWidth="1"/>
    <col min="20" max="23" width="10" hidden="1" customWidth="1"/>
  </cols>
  <sheetData>
    <row r="1" spans="1:23" ht="42" customHeight="1" x14ac:dyDescent="0.35">
      <c r="B1" s="45" t="s">
        <v>76</v>
      </c>
      <c r="C1" s="40"/>
      <c r="D1" s="40"/>
      <c r="E1" s="40"/>
    </row>
    <row r="3" spans="1:23" ht="18" customHeight="1" x14ac:dyDescent="0.35">
      <c r="A3" s="42" t="s">
        <v>77</v>
      </c>
      <c r="B3" s="43"/>
      <c r="C3" s="43"/>
      <c r="D3" s="42" t="s">
        <v>78</v>
      </c>
      <c r="E3" s="43"/>
      <c r="F3" s="43"/>
      <c r="G3" s="43"/>
      <c r="H3" s="43"/>
      <c r="I3" s="43"/>
      <c r="J3" s="42" t="s">
        <v>79</v>
      </c>
      <c r="K3" s="43"/>
      <c r="L3" s="43"/>
      <c r="M3" s="43"/>
      <c r="N3" s="42" t="s">
        <v>80</v>
      </c>
      <c r="O3" s="43"/>
      <c r="P3" s="43"/>
      <c r="Q3" s="42" t="s">
        <v>81</v>
      </c>
      <c r="R3" s="43"/>
      <c r="S3" s="42" t="s">
        <v>82</v>
      </c>
    </row>
    <row r="4" spans="1:23" ht="72" customHeight="1" x14ac:dyDescent="0.35">
      <c r="A4" s="17" t="s">
        <v>83</v>
      </c>
      <c r="B4" s="16" t="s">
        <v>84</v>
      </c>
      <c r="C4" s="16" t="s">
        <v>85</v>
      </c>
      <c r="D4" s="16" t="s">
        <v>86</v>
      </c>
      <c r="E4" s="16" t="s">
        <v>87</v>
      </c>
      <c r="F4" s="16" t="s">
        <v>88</v>
      </c>
      <c r="G4" s="24" t="s">
        <v>89</v>
      </c>
      <c r="H4" s="16" t="s">
        <v>90</v>
      </c>
      <c r="I4" s="16" t="s">
        <v>91</v>
      </c>
      <c r="J4" s="16" t="s">
        <v>92</v>
      </c>
      <c r="K4" s="16" t="s">
        <v>93</v>
      </c>
      <c r="L4" s="17" t="s">
        <v>94</v>
      </c>
      <c r="M4" s="16" t="s">
        <v>95</v>
      </c>
      <c r="N4" s="16" t="s">
        <v>96</v>
      </c>
      <c r="O4" s="17" t="s">
        <v>97</v>
      </c>
      <c r="P4" s="16" t="s">
        <v>98</v>
      </c>
      <c r="Q4" s="16" t="s">
        <v>99</v>
      </c>
      <c r="R4" s="16" t="s">
        <v>100</v>
      </c>
      <c r="S4" s="17" t="s">
        <v>61</v>
      </c>
      <c r="T4" s="18" t="s">
        <v>62</v>
      </c>
      <c r="U4" s="18" t="s">
        <v>63</v>
      </c>
      <c r="V4" s="18" t="s">
        <v>64</v>
      </c>
      <c r="W4" s="18" t="s">
        <v>65</v>
      </c>
    </row>
    <row r="5" spans="1:23" ht="120" customHeight="1" x14ac:dyDescent="0.35">
      <c r="A5" s="19" t="str">
        <f>IF($B5="","",IFERROR(MATCH($B5,SKOLY,0),"?")&amp;"-"&amp;COUNTIF($B$5:$B5,$B5))</f>
        <v>1-1</v>
      </c>
      <c r="B5" s="11" t="s">
        <v>66</v>
      </c>
      <c r="C5" s="11" t="s">
        <v>101</v>
      </c>
      <c r="D5" s="21">
        <v>20</v>
      </c>
      <c r="E5" s="20" t="s">
        <v>102</v>
      </c>
      <c r="F5" s="11" t="s">
        <v>103</v>
      </c>
      <c r="G5" s="11" t="s">
        <v>103</v>
      </c>
      <c r="H5" s="25" t="s">
        <v>104</v>
      </c>
      <c r="I5" s="11" t="s">
        <v>105</v>
      </c>
      <c r="J5" s="21">
        <v>20</v>
      </c>
      <c r="K5" s="21">
        <v>0</v>
      </c>
      <c r="L5" s="19">
        <f t="shared" ref="L5:L68" si="0">IF(AND($D5="",$J5=""),"",SUM($D5,$J5)-SUM($K5))</f>
        <v>40</v>
      </c>
      <c r="M5" s="11" t="s">
        <v>106</v>
      </c>
      <c r="N5" s="26">
        <v>18987</v>
      </c>
      <c r="O5" s="27">
        <f t="shared" ref="O5:O68" si="1">IF(OR($J5="",$N5=""),"",$J5*$N5)</f>
        <v>379740</v>
      </c>
      <c r="P5" s="11" t="s">
        <v>107</v>
      </c>
      <c r="Q5" s="11" t="s">
        <v>108</v>
      </c>
      <c r="R5" s="11" t="s">
        <v>109</v>
      </c>
      <c r="S5" s="10" t="str">
        <f t="shared" ref="S5:S68" si="2">IF($B5="","",IF(T5="","OK",LEFT(T5,LEN(T5)-2)))</f>
        <v>✖ vícenásobný výběr: další zdroj financování shodný s hlavním</v>
      </c>
      <c r="T5" s="19" t="str">
        <f t="shared" ref="T5:T68" si="3">IF($B5="","",IF(COUNTIF(SKOLY,$B5)=0,"✖ škola není v seznamu na listu Zapojené školy; ","")&amp;IF($C5="","✖ chybí kategorie vybavení; ","")&amp;IF(AND($C5&lt;&gt;"",COUNTIF(CIS_KATEGORIE,$C5)=0),"✖ kategorie mimo číselník; ","")&amp;IF(AND($D5="",$J5=""),"✖ chybí množství (stávající nebo nově pořizované); ","")&amp;IF(AND(N($D5)&gt;0,$E5=""),"✖ chybí měsíc a rok pořízení; ","")&amp;IF(AND(N($D5)&gt;0,$F5=""),"✖ chybí zdroj financování; ","")&amp;IF(AND($F5&lt;&gt;"",COUNTIF(CIS_ZDROJ,$F5)=0),"✖ zdroj financování mimo číselník; ","")&amp;IF(AND($G5&lt;&gt;"",COUNTIF(CIS_ZDROJ,$G5)=0),"✖ další zdroj financování mimo číselník; ","")&amp;IF(AND(N($D5)&gt;0,$I5=""),"✖ chybí parametry a stav stávajícího vybavení; ","")&amp;IF(AND(N($J5)&gt;0,$M5=""),"✖ chybí parametry nového vybavení; ","")&amp;IF(AND(N($J5)&gt;0,$N5=""),"✖ chybí jednotková cena; ","")&amp;IF(AND(N($J5)&gt;0,$P5=""),"✖ chybí rozpočtová položka; ","")&amp;IF(AND($P5&lt;&gt;"",COUNTIF(CIS_ROZPOCET,$P5)=0),"✖ rozpočtová položka mimo číselník; ","")&amp;IF(AND(N($J5)&gt;0,$Q5=""),"✖ chybí zdůvodnění potřebnosti; ","")&amp;IF(AND(N($J5)&gt;0,$R5=""),"✖ chybí vazba na klíčovou aktivitu; ","")&amp;IF(AND($R5&lt;&gt;"",COUNTIF(CIS_KA,$R5)=0),"✖ klíčová aktivita mimo číselník; ","")&amp;IF(AND($K5&lt;&gt;"",$D5&lt;&gt;"",N($K5)&gt;N($D5)),"✖ vyřazované ks převyšují stávající množství; ","")&amp;IF(AND($G5&lt;&gt;"",$F5=""),"✖ vícenásobný výběr: další zdroj financování vyplněn bez hlavního; ","")&amp;IF(AND($G5&lt;&gt;"",$G5=$F5),"✖ vícenásobný výběr: další zdroj financování shodný s hlavním; ","")&amp;IF(AND(N($J5)&gt;0,$Q5&lt;&gt;"",LEN($Q5)&lt;40),"▲ stručné zdůvodnění potřebnosti (méně než 40 znaků); ","")&amp;IF(AND(N($J5)&gt;0,$M5&lt;&gt;"",LEN($M5)&lt;40),"▲ stručné parametry nového vybavení (méně než 40 znaků); ","")&amp;IF(AND(N($D5)&gt;0,$F5&lt;&gt;"",$H5="",NOT(OR($F5="Zřizovatel",LEFT($F5,7)="Vlastní",LEFT($F5,3)="Dar"))),"▲ u dotačního zdroje chybí registrační číslo projektu; ",""))</f>
        <v xml:space="preserve">✖ vícenásobný výběr: další zdroj financování shodný s hlavním; </v>
      </c>
      <c r="U5" s="19">
        <f t="shared" ref="U5:U68" si="4">IF($B5="","",LEN(T5)-LEN(SUBSTITUTE(T5,"✖","")))</f>
        <v>1</v>
      </c>
      <c r="V5" s="19">
        <f t="shared" ref="V5:V68" si="5">IF($B5="","",LEN(T5)-LEN(SUBSTITUTE(T5,"▲","")))</f>
        <v>0</v>
      </c>
      <c r="W5" s="19">
        <f t="shared" ref="W5:W68" si="6">IF($B5="","",(LEN(T5)-LEN(SUBSTITUTE(T5,"vícenásobný výběr","")))/LEN("vícenásobný výběr"))</f>
        <v>1</v>
      </c>
    </row>
    <row r="6" spans="1:23" ht="90" customHeight="1" x14ac:dyDescent="0.35">
      <c r="A6" s="19" t="str">
        <f>IF($B6="","",IFERROR(MATCH($B6,SKOLY,0),"?")&amp;"-"&amp;COUNTIF($B$5:$B6,$B6))</f>
        <v>1-2</v>
      </c>
      <c r="B6" s="11" t="s">
        <v>66</v>
      </c>
      <c r="C6" s="11" t="s">
        <v>110</v>
      </c>
      <c r="D6" s="21">
        <v>0</v>
      </c>
      <c r="E6" s="20"/>
      <c r="F6" s="11"/>
      <c r="G6" s="11"/>
      <c r="H6" s="25"/>
      <c r="I6" s="11" t="s">
        <v>111</v>
      </c>
      <c r="J6" s="21">
        <v>70</v>
      </c>
      <c r="K6" s="21">
        <v>0</v>
      </c>
      <c r="L6" s="19">
        <f t="shared" si="0"/>
        <v>70</v>
      </c>
      <c r="M6" s="11" t="s">
        <v>112</v>
      </c>
      <c r="N6" s="26">
        <v>2400</v>
      </c>
      <c r="O6" s="27">
        <f t="shared" si="1"/>
        <v>168000</v>
      </c>
      <c r="P6" s="11" t="s">
        <v>113</v>
      </c>
      <c r="Q6" s="11" t="s">
        <v>114</v>
      </c>
      <c r="R6" s="11" t="s">
        <v>115</v>
      </c>
      <c r="S6" s="10" t="str">
        <f t="shared" si="2"/>
        <v>OK</v>
      </c>
      <c r="T6" s="19" t="str">
        <f t="shared" si="3"/>
        <v/>
      </c>
      <c r="U6" s="19">
        <f t="shared" si="4"/>
        <v>0</v>
      </c>
      <c r="V6" s="19">
        <f t="shared" si="5"/>
        <v>0</v>
      </c>
      <c r="W6" s="19">
        <f t="shared" si="6"/>
        <v>0</v>
      </c>
    </row>
    <row r="7" spans="1:23" ht="90" customHeight="1" x14ac:dyDescent="0.35">
      <c r="A7" s="19" t="str">
        <f>IF($B7="","",IFERROR(MATCH($B7,SKOLY,0),"?")&amp;"-"&amp;COUNTIF($B$5:$B7,$B7))</f>
        <v>1-3</v>
      </c>
      <c r="B7" s="11" t="s">
        <v>66</v>
      </c>
      <c r="C7" s="11" t="s">
        <v>116</v>
      </c>
      <c r="D7" s="21">
        <v>6</v>
      </c>
      <c r="E7" s="20" t="s">
        <v>117</v>
      </c>
      <c r="F7" s="11" t="s">
        <v>118</v>
      </c>
      <c r="G7" s="11"/>
      <c r="H7" s="25" t="s">
        <v>119</v>
      </c>
      <c r="I7" s="11" t="s">
        <v>120</v>
      </c>
      <c r="J7" s="21">
        <v>2</v>
      </c>
      <c r="K7" s="21">
        <v>0</v>
      </c>
      <c r="L7" s="19">
        <f t="shared" si="0"/>
        <v>8</v>
      </c>
      <c r="M7" s="11" t="s">
        <v>121</v>
      </c>
      <c r="N7" s="26">
        <v>89000</v>
      </c>
      <c r="O7" s="27">
        <f t="shared" si="1"/>
        <v>178000</v>
      </c>
      <c r="P7" s="11" t="s">
        <v>107</v>
      </c>
      <c r="Q7" s="11" t="s">
        <v>122</v>
      </c>
      <c r="R7" s="11" t="s">
        <v>109</v>
      </c>
      <c r="S7" s="10" t="str">
        <f t="shared" si="2"/>
        <v>OK</v>
      </c>
      <c r="T7" s="19" t="str">
        <f t="shared" si="3"/>
        <v/>
      </c>
      <c r="U7" s="19">
        <f t="shared" si="4"/>
        <v>0</v>
      </c>
      <c r="V7" s="19">
        <f t="shared" si="5"/>
        <v>0</v>
      </c>
      <c r="W7" s="19">
        <f t="shared" si="6"/>
        <v>0</v>
      </c>
    </row>
    <row r="8" spans="1:23" ht="30" customHeight="1" x14ac:dyDescent="0.35">
      <c r="A8" s="19" t="str">
        <f>IF($B8="","",IFERROR(MATCH($B8,SKOLY,0),"?")&amp;"-"&amp;COUNTIF($B$5:$B8,$B8))</f>
        <v/>
      </c>
      <c r="B8" s="7"/>
      <c r="C8" s="7"/>
      <c r="D8" s="23"/>
      <c r="E8" s="22"/>
      <c r="F8" s="7"/>
      <c r="G8" s="7"/>
      <c r="H8" s="28"/>
      <c r="I8" s="7"/>
      <c r="J8" s="23"/>
      <c r="K8" s="23"/>
      <c r="L8" s="19" t="str">
        <f t="shared" si="0"/>
        <v/>
      </c>
      <c r="M8" s="7"/>
      <c r="N8" s="29"/>
      <c r="O8" s="27" t="str">
        <f t="shared" si="1"/>
        <v/>
      </c>
      <c r="P8" s="7"/>
      <c r="Q8" s="7"/>
      <c r="R8" s="7"/>
      <c r="S8" s="10" t="str">
        <f t="shared" si="2"/>
        <v/>
      </c>
      <c r="T8" s="19" t="str">
        <f t="shared" si="3"/>
        <v/>
      </c>
      <c r="U8" s="19" t="str">
        <f t="shared" si="4"/>
        <v/>
      </c>
      <c r="V8" s="19" t="str">
        <f t="shared" si="5"/>
        <v/>
      </c>
      <c r="W8" s="19" t="str">
        <f t="shared" si="6"/>
        <v/>
      </c>
    </row>
    <row r="9" spans="1:23" ht="30" customHeight="1" x14ac:dyDescent="0.35">
      <c r="A9" s="19" t="str">
        <f>IF($B9="","",IFERROR(MATCH($B9,SKOLY,0),"?")&amp;"-"&amp;COUNTIF($B$5:$B9,$B9))</f>
        <v/>
      </c>
      <c r="B9" s="7"/>
      <c r="C9" s="7"/>
      <c r="D9" s="23"/>
      <c r="E9" s="22"/>
      <c r="F9" s="7"/>
      <c r="G9" s="7"/>
      <c r="H9" s="28"/>
      <c r="I9" s="7"/>
      <c r="J9" s="23"/>
      <c r="K9" s="23"/>
      <c r="L9" s="19" t="str">
        <f t="shared" si="0"/>
        <v/>
      </c>
      <c r="M9" s="7"/>
      <c r="N9" s="29"/>
      <c r="O9" s="27" t="str">
        <f t="shared" si="1"/>
        <v/>
      </c>
      <c r="P9" s="7"/>
      <c r="Q9" s="7"/>
      <c r="R9" s="7"/>
      <c r="S9" s="10" t="str">
        <f t="shared" si="2"/>
        <v/>
      </c>
      <c r="T9" s="19" t="str">
        <f t="shared" si="3"/>
        <v/>
      </c>
      <c r="U9" s="19" t="str">
        <f t="shared" si="4"/>
        <v/>
      </c>
      <c r="V9" s="19" t="str">
        <f t="shared" si="5"/>
        <v/>
      </c>
      <c r="W9" s="19" t="str">
        <f t="shared" si="6"/>
        <v/>
      </c>
    </row>
    <row r="10" spans="1:23" ht="30" customHeight="1" x14ac:dyDescent="0.35">
      <c r="A10" s="19" t="str">
        <f>IF($B10="","",IFERROR(MATCH($B10,SKOLY,0),"?")&amp;"-"&amp;COUNTIF($B$5:$B10,$B10))</f>
        <v/>
      </c>
      <c r="B10" s="7"/>
      <c r="C10" s="7"/>
      <c r="D10" s="23"/>
      <c r="E10" s="22"/>
      <c r="F10" s="7"/>
      <c r="G10" s="7"/>
      <c r="H10" s="28"/>
      <c r="I10" s="7"/>
      <c r="J10" s="23"/>
      <c r="K10" s="23"/>
      <c r="L10" s="19" t="str">
        <f t="shared" si="0"/>
        <v/>
      </c>
      <c r="M10" s="7"/>
      <c r="N10" s="29"/>
      <c r="O10" s="27" t="str">
        <f t="shared" si="1"/>
        <v/>
      </c>
      <c r="P10" s="7"/>
      <c r="Q10" s="7"/>
      <c r="R10" s="7"/>
      <c r="S10" s="10" t="str">
        <f t="shared" si="2"/>
        <v/>
      </c>
      <c r="T10" s="19" t="str">
        <f t="shared" si="3"/>
        <v/>
      </c>
      <c r="U10" s="19" t="str">
        <f t="shared" si="4"/>
        <v/>
      </c>
      <c r="V10" s="19" t="str">
        <f t="shared" si="5"/>
        <v/>
      </c>
      <c r="W10" s="19" t="str">
        <f t="shared" si="6"/>
        <v/>
      </c>
    </row>
    <row r="11" spans="1:23" ht="30" customHeight="1" x14ac:dyDescent="0.35">
      <c r="A11" s="19" t="str">
        <f>IF($B11="","",IFERROR(MATCH($B11,SKOLY,0),"?")&amp;"-"&amp;COUNTIF($B$5:$B11,$B11))</f>
        <v/>
      </c>
      <c r="B11" s="7"/>
      <c r="C11" s="7"/>
      <c r="D11" s="23"/>
      <c r="E11" s="22"/>
      <c r="F11" s="7"/>
      <c r="G11" s="7"/>
      <c r="H11" s="28"/>
      <c r="I11" s="7"/>
      <c r="J11" s="23"/>
      <c r="K11" s="23"/>
      <c r="L11" s="19" t="str">
        <f t="shared" si="0"/>
        <v/>
      </c>
      <c r="M11" s="7"/>
      <c r="N11" s="29"/>
      <c r="O11" s="27" t="str">
        <f t="shared" si="1"/>
        <v/>
      </c>
      <c r="P11" s="7"/>
      <c r="Q11" s="7"/>
      <c r="R11" s="7"/>
      <c r="S11" s="10" t="str">
        <f t="shared" si="2"/>
        <v/>
      </c>
      <c r="T11" s="19" t="str">
        <f t="shared" si="3"/>
        <v/>
      </c>
      <c r="U11" s="19" t="str">
        <f t="shared" si="4"/>
        <v/>
      </c>
      <c r="V11" s="19" t="str">
        <f t="shared" si="5"/>
        <v/>
      </c>
      <c r="W11" s="19" t="str">
        <f t="shared" si="6"/>
        <v/>
      </c>
    </row>
    <row r="12" spans="1:23" ht="30" customHeight="1" x14ac:dyDescent="0.35">
      <c r="A12" s="19" t="str">
        <f>IF($B12="","",IFERROR(MATCH($B12,SKOLY,0),"?")&amp;"-"&amp;COUNTIF($B$5:$B12,$B12))</f>
        <v/>
      </c>
      <c r="B12" s="7"/>
      <c r="C12" s="7"/>
      <c r="D12" s="23"/>
      <c r="E12" s="22"/>
      <c r="F12" s="7"/>
      <c r="G12" s="7"/>
      <c r="H12" s="28"/>
      <c r="I12" s="7"/>
      <c r="J12" s="23"/>
      <c r="K12" s="23"/>
      <c r="L12" s="19" t="str">
        <f t="shared" si="0"/>
        <v/>
      </c>
      <c r="M12" s="7"/>
      <c r="N12" s="29"/>
      <c r="O12" s="27" t="str">
        <f t="shared" si="1"/>
        <v/>
      </c>
      <c r="P12" s="7"/>
      <c r="Q12" s="7"/>
      <c r="R12" s="7"/>
      <c r="S12" s="10" t="str">
        <f t="shared" si="2"/>
        <v/>
      </c>
      <c r="T12" s="19" t="str">
        <f t="shared" si="3"/>
        <v/>
      </c>
      <c r="U12" s="19" t="str">
        <f t="shared" si="4"/>
        <v/>
      </c>
      <c r="V12" s="19" t="str">
        <f t="shared" si="5"/>
        <v/>
      </c>
      <c r="W12" s="19" t="str">
        <f t="shared" si="6"/>
        <v/>
      </c>
    </row>
    <row r="13" spans="1:23" ht="30" customHeight="1" x14ac:dyDescent="0.35">
      <c r="A13" s="19" t="str">
        <f>IF($B13="","",IFERROR(MATCH($B13,SKOLY,0),"?")&amp;"-"&amp;COUNTIF($B$5:$B13,$B13))</f>
        <v/>
      </c>
      <c r="B13" s="7"/>
      <c r="C13" s="7"/>
      <c r="D13" s="23"/>
      <c r="E13" s="22"/>
      <c r="F13" s="7"/>
      <c r="G13" s="7"/>
      <c r="H13" s="28"/>
      <c r="I13" s="7"/>
      <c r="J13" s="23"/>
      <c r="K13" s="23"/>
      <c r="L13" s="19" t="str">
        <f t="shared" si="0"/>
        <v/>
      </c>
      <c r="M13" s="7"/>
      <c r="N13" s="29"/>
      <c r="O13" s="27" t="str">
        <f t="shared" si="1"/>
        <v/>
      </c>
      <c r="P13" s="7"/>
      <c r="Q13" s="7"/>
      <c r="R13" s="7"/>
      <c r="S13" s="10" t="str">
        <f t="shared" si="2"/>
        <v/>
      </c>
      <c r="T13" s="19" t="str">
        <f t="shared" si="3"/>
        <v/>
      </c>
      <c r="U13" s="19" t="str">
        <f t="shared" si="4"/>
        <v/>
      </c>
      <c r="V13" s="19" t="str">
        <f t="shared" si="5"/>
        <v/>
      </c>
      <c r="W13" s="19" t="str">
        <f t="shared" si="6"/>
        <v/>
      </c>
    </row>
    <row r="14" spans="1:23" ht="30" customHeight="1" x14ac:dyDescent="0.35">
      <c r="A14" s="19" t="str">
        <f>IF($B14="","",IFERROR(MATCH($B14,SKOLY,0),"?")&amp;"-"&amp;COUNTIF($B$5:$B14,$B14))</f>
        <v/>
      </c>
      <c r="B14" s="7"/>
      <c r="C14" s="7"/>
      <c r="D14" s="23"/>
      <c r="E14" s="22"/>
      <c r="F14" s="7"/>
      <c r="G14" s="7"/>
      <c r="H14" s="28"/>
      <c r="I14" s="7"/>
      <c r="J14" s="23"/>
      <c r="K14" s="23"/>
      <c r="L14" s="19" t="str">
        <f t="shared" si="0"/>
        <v/>
      </c>
      <c r="M14" s="7"/>
      <c r="N14" s="29"/>
      <c r="O14" s="27" t="str">
        <f t="shared" si="1"/>
        <v/>
      </c>
      <c r="P14" s="7"/>
      <c r="Q14" s="7"/>
      <c r="R14" s="7"/>
      <c r="S14" s="10" t="str">
        <f t="shared" si="2"/>
        <v/>
      </c>
      <c r="T14" s="19" t="str">
        <f t="shared" si="3"/>
        <v/>
      </c>
      <c r="U14" s="19" t="str">
        <f t="shared" si="4"/>
        <v/>
      </c>
      <c r="V14" s="19" t="str">
        <f t="shared" si="5"/>
        <v/>
      </c>
      <c r="W14" s="19" t="str">
        <f t="shared" si="6"/>
        <v/>
      </c>
    </row>
    <row r="15" spans="1:23" ht="30" customHeight="1" x14ac:dyDescent="0.35">
      <c r="A15" s="19" t="str">
        <f>IF($B15="","",IFERROR(MATCH($B15,SKOLY,0),"?")&amp;"-"&amp;COUNTIF($B$5:$B15,$B15))</f>
        <v/>
      </c>
      <c r="B15" s="7"/>
      <c r="C15" s="7"/>
      <c r="D15" s="23"/>
      <c r="E15" s="22"/>
      <c r="F15" s="7"/>
      <c r="G15" s="7"/>
      <c r="H15" s="28"/>
      <c r="I15" s="7"/>
      <c r="J15" s="23"/>
      <c r="K15" s="23"/>
      <c r="L15" s="19" t="str">
        <f t="shared" si="0"/>
        <v/>
      </c>
      <c r="M15" s="7"/>
      <c r="N15" s="29"/>
      <c r="O15" s="27" t="str">
        <f t="shared" si="1"/>
        <v/>
      </c>
      <c r="P15" s="7"/>
      <c r="Q15" s="7"/>
      <c r="R15" s="7"/>
      <c r="S15" s="10" t="str">
        <f t="shared" si="2"/>
        <v/>
      </c>
      <c r="T15" s="19" t="str">
        <f t="shared" si="3"/>
        <v/>
      </c>
      <c r="U15" s="19" t="str">
        <f t="shared" si="4"/>
        <v/>
      </c>
      <c r="V15" s="19" t="str">
        <f t="shared" si="5"/>
        <v/>
      </c>
      <c r="W15" s="19" t="str">
        <f t="shared" si="6"/>
        <v/>
      </c>
    </row>
    <row r="16" spans="1:23" ht="30" customHeight="1" x14ac:dyDescent="0.35">
      <c r="A16" s="19" t="str">
        <f>IF($B16="","",IFERROR(MATCH($B16,SKOLY,0),"?")&amp;"-"&amp;COUNTIF($B$5:$B16,$B16))</f>
        <v/>
      </c>
      <c r="B16" s="7"/>
      <c r="C16" s="7"/>
      <c r="D16" s="23"/>
      <c r="E16" s="22"/>
      <c r="F16" s="7"/>
      <c r="G16" s="7"/>
      <c r="H16" s="28"/>
      <c r="I16" s="7"/>
      <c r="J16" s="23"/>
      <c r="K16" s="23"/>
      <c r="L16" s="19" t="str">
        <f t="shared" si="0"/>
        <v/>
      </c>
      <c r="M16" s="7"/>
      <c r="N16" s="29"/>
      <c r="O16" s="27" t="str">
        <f t="shared" si="1"/>
        <v/>
      </c>
      <c r="P16" s="7"/>
      <c r="Q16" s="7"/>
      <c r="R16" s="7"/>
      <c r="S16" s="10" t="str">
        <f t="shared" si="2"/>
        <v/>
      </c>
      <c r="T16" s="19" t="str">
        <f t="shared" si="3"/>
        <v/>
      </c>
      <c r="U16" s="19" t="str">
        <f t="shared" si="4"/>
        <v/>
      </c>
      <c r="V16" s="19" t="str">
        <f t="shared" si="5"/>
        <v/>
      </c>
      <c r="W16" s="19" t="str">
        <f t="shared" si="6"/>
        <v/>
      </c>
    </row>
    <row r="17" spans="1:23" ht="30" customHeight="1" x14ac:dyDescent="0.35">
      <c r="A17" s="19" t="str">
        <f>IF($B17="","",IFERROR(MATCH($B17,SKOLY,0),"?")&amp;"-"&amp;COUNTIF($B$5:$B17,$B17))</f>
        <v/>
      </c>
      <c r="B17" s="7"/>
      <c r="C17" s="7"/>
      <c r="D17" s="23"/>
      <c r="E17" s="22"/>
      <c r="F17" s="7"/>
      <c r="G17" s="7"/>
      <c r="H17" s="28"/>
      <c r="I17" s="7"/>
      <c r="J17" s="23"/>
      <c r="K17" s="23"/>
      <c r="L17" s="19" t="str">
        <f t="shared" si="0"/>
        <v/>
      </c>
      <c r="M17" s="7"/>
      <c r="N17" s="29"/>
      <c r="O17" s="27" t="str">
        <f t="shared" si="1"/>
        <v/>
      </c>
      <c r="P17" s="7"/>
      <c r="Q17" s="7"/>
      <c r="R17" s="7"/>
      <c r="S17" s="10" t="str">
        <f t="shared" si="2"/>
        <v/>
      </c>
      <c r="T17" s="19" t="str">
        <f t="shared" si="3"/>
        <v/>
      </c>
      <c r="U17" s="19" t="str">
        <f t="shared" si="4"/>
        <v/>
      </c>
      <c r="V17" s="19" t="str">
        <f t="shared" si="5"/>
        <v/>
      </c>
      <c r="W17" s="19" t="str">
        <f t="shared" si="6"/>
        <v/>
      </c>
    </row>
    <row r="18" spans="1:23" ht="30" customHeight="1" x14ac:dyDescent="0.35">
      <c r="A18" s="19" t="str">
        <f>IF($B18="","",IFERROR(MATCH($B18,SKOLY,0),"?")&amp;"-"&amp;COUNTIF($B$5:$B18,$B18))</f>
        <v/>
      </c>
      <c r="B18" s="7"/>
      <c r="C18" s="7"/>
      <c r="D18" s="23"/>
      <c r="E18" s="22"/>
      <c r="F18" s="7"/>
      <c r="G18" s="7"/>
      <c r="H18" s="28"/>
      <c r="I18" s="7"/>
      <c r="J18" s="23"/>
      <c r="K18" s="23"/>
      <c r="L18" s="19" t="str">
        <f t="shared" si="0"/>
        <v/>
      </c>
      <c r="M18" s="7"/>
      <c r="N18" s="29"/>
      <c r="O18" s="27" t="str">
        <f t="shared" si="1"/>
        <v/>
      </c>
      <c r="P18" s="7"/>
      <c r="Q18" s="7"/>
      <c r="R18" s="7"/>
      <c r="S18" s="10" t="str">
        <f t="shared" si="2"/>
        <v/>
      </c>
      <c r="T18" s="19" t="str">
        <f t="shared" si="3"/>
        <v/>
      </c>
      <c r="U18" s="19" t="str">
        <f t="shared" si="4"/>
        <v/>
      </c>
      <c r="V18" s="19" t="str">
        <f t="shared" si="5"/>
        <v/>
      </c>
      <c r="W18" s="19" t="str">
        <f t="shared" si="6"/>
        <v/>
      </c>
    </row>
    <row r="19" spans="1:23" ht="30" customHeight="1" x14ac:dyDescent="0.35">
      <c r="A19" s="19" t="str">
        <f>IF($B19="","",IFERROR(MATCH($B19,SKOLY,0),"?")&amp;"-"&amp;COUNTIF($B$5:$B19,$B19))</f>
        <v/>
      </c>
      <c r="B19" s="7"/>
      <c r="C19" s="7"/>
      <c r="D19" s="23"/>
      <c r="E19" s="22"/>
      <c r="F19" s="7"/>
      <c r="G19" s="7"/>
      <c r="H19" s="28"/>
      <c r="I19" s="7"/>
      <c r="J19" s="23"/>
      <c r="K19" s="23"/>
      <c r="L19" s="19" t="str">
        <f t="shared" si="0"/>
        <v/>
      </c>
      <c r="M19" s="7"/>
      <c r="N19" s="29"/>
      <c r="O19" s="27" t="str">
        <f t="shared" si="1"/>
        <v/>
      </c>
      <c r="P19" s="7"/>
      <c r="Q19" s="7"/>
      <c r="R19" s="7"/>
      <c r="S19" s="10" t="str">
        <f t="shared" si="2"/>
        <v/>
      </c>
      <c r="T19" s="19" t="str">
        <f t="shared" si="3"/>
        <v/>
      </c>
      <c r="U19" s="19" t="str">
        <f t="shared" si="4"/>
        <v/>
      </c>
      <c r="V19" s="19" t="str">
        <f t="shared" si="5"/>
        <v/>
      </c>
      <c r="W19" s="19" t="str">
        <f t="shared" si="6"/>
        <v/>
      </c>
    </row>
    <row r="20" spans="1:23" ht="30" customHeight="1" x14ac:dyDescent="0.35">
      <c r="A20" s="19" t="str">
        <f>IF($B20="","",IFERROR(MATCH($B20,SKOLY,0),"?")&amp;"-"&amp;COUNTIF($B$5:$B20,$B20))</f>
        <v/>
      </c>
      <c r="B20" s="7"/>
      <c r="C20" s="7"/>
      <c r="D20" s="23"/>
      <c r="E20" s="22"/>
      <c r="F20" s="7"/>
      <c r="G20" s="7"/>
      <c r="H20" s="28"/>
      <c r="I20" s="7"/>
      <c r="J20" s="23"/>
      <c r="K20" s="23"/>
      <c r="L20" s="19" t="str">
        <f t="shared" si="0"/>
        <v/>
      </c>
      <c r="M20" s="7"/>
      <c r="N20" s="29"/>
      <c r="O20" s="27" t="str">
        <f t="shared" si="1"/>
        <v/>
      </c>
      <c r="P20" s="7"/>
      <c r="Q20" s="7"/>
      <c r="R20" s="7"/>
      <c r="S20" s="10" t="str">
        <f t="shared" si="2"/>
        <v/>
      </c>
      <c r="T20" s="19" t="str">
        <f t="shared" si="3"/>
        <v/>
      </c>
      <c r="U20" s="19" t="str">
        <f t="shared" si="4"/>
        <v/>
      </c>
      <c r="V20" s="19" t="str">
        <f t="shared" si="5"/>
        <v/>
      </c>
      <c r="W20" s="19" t="str">
        <f t="shared" si="6"/>
        <v/>
      </c>
    </row>
    <row r="21" spans="1:23" ht="30" customHeight="1" x14ac:dyDescent="0.35">
      <c r="A21" s="19" t="str">
        <f>IF($B21="","",IFERROR(MATCH($B21,SKOLY,0),"?")&amp;"-"&amp;COUNTIF($B$5:$B21,$B21))</f>
        <v/>
      </c>
      <c r="B21" s="7"/>
      <c r="C21" s="7"/>
      <c r="D21" s="23"/>
      <c r="E21" s="22"/>
      <c r="F21" s="7"/>
      <c r="G21" s="7"/>
      <c r="H21" s="28"/>
      <c r="I21" s="7"/>
      <c r="J21" s="23"/>
      <c r="K21" s="23"/>
      <c r="L21" s="19" t="str">
        <f t="shared" si="0"/>
        <v/>
      </c>
      <c r="M21" s="7"/>
      <c r="N21" s="29"/>
      <c r="O21" s="27" t="str">
        <f t="shared" si="1"/>
        <v/>
      </c>
      <c r="P21" s="7"/>
      <c r="Q21" s="7"/>
      <c r="R21" s="7"/>
      <c r="S21" s="10" t="str">
        <f t="shared" si="2"/>
        <v/>
      </c>
      <c r="T21" s="19" t="str">
        <f t="shared" si="3"/>
        <v/>
      </c>
      <c r="U21" s="19" t="str">
        <f t="shared" si="4"/>
        <v/>
      </c>
      <c r="V21" s="19" t="str">
        <f t="shared" si="5"/>
        <v/>
      </c>
      <c r="W21" s="19" t="str">
        <f t="shared" si="6"/>
        <v/>
      </c>
    </row>
    <row r="22" spans="1:23" ht="30" customHeight="1" x14ac:dyDescent="0.35">
      <c r="A22" s="19" t="str">
        <f>IF($B22="","",IFERROR(MATCH($B22,SKOLY,0),"?")&amp;"-"&amp;COUNTIF($B$5:$B22,$B22))</f>
        <v/>
      </c>
      <c r="B22" s="7"/>
      <c r="C22" s="7"/>
      <c r="D22" s="23"/>
      <c r="E22" s="22"/>
      <c r="F22" s="7"/>
      <c r="G22" s="7"/>
      <c r="H22" s="28"/>
      <c r="I22" s="7"/>
      <c r="J22" s="23"/>
      <c r="K22" s="23"/>
      <c r="L22" s="19" t="str">
        <f t="shared" si="0"/>
        <v/>
      </c>
      <c r="M22" s="7"/>
      <c r="N22" s="29"/>
      <c r="O22" s="27" t="str">
        <f t="shared" si="1"/>
        <v/>
      </c>
      <c r="P22" s="7"/>
      <c r="Q22" s="7"/>
      <c r="R22" s="7"/>
      <c r="S22" s="10" t="str">
        <f t="shared" si="2"/>
        <v/>
      </c>
      <c r="T22" s="19" t="str">
        <f t="shared" si="3"/>
        <v/>
      </c>
      <c r="U22" s="19" t="str">
        <f t="shared" si="4"/>
        <v/>
      </c>
      <c r="V22" s="19" t="str">
        <f t="shared" si="5"/>
        <v/>
      </c>
      <c r="W22" s="19" t="str">
        <f t="shared" si="6"/>
        <v/>
      </c>
    </row>
    <row r="23" spans="1:23" ht="30" customHeight="1" x14ac:dyDescent="0.35">
      <c r="A23" s="19" t="str">
        <f>IF($B23="","",IFERROR(MATCH($B23,SKOLY,0),"?")&amp;"-"&amp;COUNTIF($B$5:$B23,$B23))</f>
        <v/>
      </c>
      <c r="B23" s="7"/>
      <c r="C23" s="7"/>
      <c r="D23" s="23"/>
      <c r="E23" s="22"/>
      <c r="F23" s="7"/>
      <c r="G23" s="7"/>
      <c r="H23" s="28"/>
      <c r="I23" s="7"/>
      <c r="J23" s="23"/>
      <c r="K23" s="23"/>
      <c r="L23" s="19" t="str">
        <f t="shared" si="0"/>
        <v/>
      </c>
      <c r="M23" s="7"/>
      <c r="N23" s="29"/>
      <c r="O23" s="27" t="str">
        <f t="shared" si="1"/>
        <v/>
      </c>
      <c r="P23" s="7"/>
      <c r="Q23" s="7"/>
      <c r="R23" s="7"/>
      <c r="S23" s="10" t="str">
        <f t="shared" si="2"/>
        <v/>
      </c>
      <c r="T23" s="19" t="str">
        <f t="shared" si="3"/>
        <v/>
      </c>
      <c r="U23" s="19" t="str">
        <f t="shared" si="4"/>
        <v/>
      </c>
      <c r="V23" s="19" t="str">
        <f t="shared" si="5"/>
        <v/>
      </c>
      <c r="W23" s="19" t="str">
        <f t="shared" si="6"/>
        <v/>
      </c>
    </row>
    <row r="24" spans="1:23" ht="30" customHeight="1" x14ac:dyDescent="0.35">
      <c r="A24" s="19" t="str">
        <f>IF($B24="","",IFERROR(MATCH($B24,SKOLY,0),"?")&amp;"-"&amp;COUNTIF($B$5:$B24,$B24))</f>
        <v/>
      </c>
      <c r="B24" s="7"/>
      <c r="C24" s="7"/>
      <c r="D24" s="23"/>
      <c r="E24" s="22"/>
      <c r="F24" s="7"/>
      <c r="G24" s="7"/>
      <c r="H24" s="28"/>
      <c r="I24" s="7"/>
      <c r="J24" s="23"/>
      <c r="K24" s="23"/>
      <c r="L24" s="19" t="str">
        <f t="shared" si="0"/>
        <v/>
      </c>
      <c r="M24" s="7"/>
      <c r="N24" s="29"/>
      <c r="O24" s="27" t="str">
        <f t="shared" si="1"/>
        <v/>
      </c>
      <c r="P24" s="7"/>
      <c r="Q24" s="7"/>
      <c r="R24" s="7"/>
      <c r="S24" s="10" t="str">
        <f t="shared" si="2"/>
        <v/>
      </c>
      <c r="T24" s="19" t="str">
        <f t="shared" si="3"/>
        <v/>
      </c>
      <c r="U24" s="19" t="str">
        <f t="shared" si="4"/>
        <v/>
      </c>
      <c r="V24" s="19" t="str">
        <f t="shared" si="5"/>
        <v/>
      </c>
      <c r="W24" s="19" t="str">
        <f t="shared" si="6"/>
        <v/>
      </c>
    </row>
    <row r="25" spans="1:23" ht="30" customHeight="1" x14ac:dyDescent="0.35">
      <c r="A25" s="19" t="str">
        <f>IF($B25="","",IFERROR(MATCH($B25,SKOLY,0),"?")&amp;"-"&amp;COUNTIF($B$5:$B25,$B25))</f>
        <v/>
      </c>
      <c r="B25" s="7"/>
      <c r="C25" s="7"/>
      <c r="D25" s="23"/>
      <c r="E25" s="22"/>
      <c r="F25" s="7"/>
      <c r="G25" s="7"/>
      <c r="H25" s="28"/>
      <c r="I25" s="7"/>
      <c r="J25" s="23"/>
      <c r="K25" s="23"/>
      <c r="L25" s="19" t="str">
        <f t="shared" si="0"/>
        <v/>
      </c>
      <c r="M25" s="7"/>
      <c r="N25" s="29"/>
      <c r="O25" s="27" t="str">
        <f t="shared" si="1"/>
        <v/>
      </c>
      <c r="P25" s="7"/>
      <c r="Q25" s="7"/>
      <c r="R25" s="7"/>
      <c r="S25" s="10" t="str">
        <f t="shared" si="2"/>
        <v/>
      </c>
      <c r="T25" s="19" t="str">
        <f t="shared" si="3"/>
        <v/>
      </c>
      <c r="U25" s="19" t="str">
        <f t="shared" si="4"/>
        <v/>
      </c>
      <c r="V25" s="19" t="str">
        <f t="shared" si="5"/>
        <v/>
      </c>
      <c r="W25" s="19" t="str">
        <f t="shared" si="6"/>
        <v/>
      </c>
    </row>
    <row r="26" spans="1:23" ht="30" customHeight="1" x14ac:dyDescent="0.35">
      <c r="A26" s="19" t="str">
        <f>IF($B26="","",IFERROR(MATCH($B26,SKOLY,0),"?")&amp;"-"&amp;COUNTIF($B$5:$B26,$B26))</f>
        <v/>
      </c>
      <c r="B26" s="7"/>
      <c r="C26" s="7"/>
      <c r="D26" s="23"/>
      <c r="E26" s="22"/>
      <c r="F26" s="7"/>
      <c r="G26" s="7"/>
      <c r="H26" s="28"/>
      <c r="I26" s="7"/>
      <c r="J26" s="23"/>
      <c r="K26" s="23"/>
      <c r="L26" s="19" t="str">
        <f t="shared" si="0"/>
        <v/>
      </c>
      <c r="M26" s="7"/>
      <c r="N26" s="29"/>
      <c r="O26" s="27" t="str">
        <f t="shared" si="1"/>
        <v/>
      </c>
      <c r="P26" s="7"/>
      <c r="Q26" s="7"/>
      <c r="R26" s="7"/>
      <c r="S26" s="10" t="str">
        <f t="shared" si="2"/>
        <v/>
      </c>
      <c r="T26" s="19" t="str">
        <f t="shared" si="3"/>
        <v/>
      </c>
      <c r="U26" s="19" t="str">
        <f t="shared" si="4"/>
        <v/>
      </c>
      <c r="V26" s="19" t="str">
        <f t="shared" si="5"/>
        <v/>
      </c>
      <c r="W26" s="19" t="str">
        <f t="shared" si="6"/>
        <v/>
      </c>
    </row>
    <row r="27" spans="1:23" ht="30" customHeight="1" x14ac:dyDescent="0.35">
      <c r="A27" s="19" t="str">
        <f>IF($B27="","",IFERROR(MATCH($B27,SKOLY,0),"?")&amp;"-"&amp;COUNTIF($B$5:$B27,$B27))</f>
        <v/>
      </c>
      <c r="B27" s="7"/>
      <c r="C27" s="7"/>
      <c r="D27" s="23"/>
      <c r="E27" s="22"/>
      <c r="F27" s="7"/>
      <c r="G27" s="7"/>
      <c r="H27" s="28"/>
      <c r="I27" s="7"/>
      <c r="J27" s="23"/>
      <c r="K27" s="23"/>
      <c r="L27" s="19" t="str">
        <f t="shared" si="0"/>
        <v/>
      </c>
      <c r="M27" s="7"/>
      <c r="N27" s="29"/>
      <c r="O27" s="27" t="str">
        <f t="shared" si="1"/>
        <v/>
      </c>
      <c r="P27" s="7"/>
      <c r="Q27" s="7"/>
      <c r="R27" s="7"/>
      <c r="S27" s="10" t="str">
        <f t="shared" si="2"/>
        <v/>
      </c>
      <c r="T27" s="19" t="str">
        <f t="shared" si="3"/>
        <v/>
      </c>
      <c r="U27" s="19" t="str">
        <f t="shared" si="4"/>
        <v/>
      </c>
      <c r="V27" s="19" t="str">
        <f t="shared" si="5"/>
        <v/>
      </c>
      <c r="W27" s="19" t="str">
        <f t="shared" si="6"/>
        <v/>
      </c>
    </row>
    <row r="28" spans="1:23" ht="30" customHeight="1" x14ac:dyDescent="0.35">
      <c r="A28" s="19" t="str">
        <f>IF($B28="","",IFERROR(MATCH($B28,SKOLY,0),"?")&amp;"-"&amp;COUNTIF($B$5:$B28,$B28))</f>
        <v/>
      </c>
      <c r="B28" s="7"/>
      <c r="C28" s="7"/>
      <c r="D28" s="23"/>
      <c r="E28" s="22"/>
      <c r="F28" s="7"/>
      <c r="G28" s="7"/>
      <c r="H28" s="28"/>
      <c r="I28" s="7"/>
      <c r="J28" s="23"/>
      <c r="K28" s="23"/>
      <c r="L28" s="19" t="str">
        <f t="shared" si="0"/>
        <v/>
      </c>
      <c r="M28" s="7"/>
      <c r="N28" s="29"/>
      <c r="O28" s="27" t="str">
        <f t="shared" si="1"/>
        <v/>
      </c>
      <c r="P28" s="7"/>
      <c r="Q28" s="7"/>
      <c r="R28" s="7"/>
      <c r="S28" s="10" t="str">
        <f t="shared" si="2"/>
        <v/>
      </c>
      <c r="T28" s="19" t="str">
        <f t="shared" si="3"/>
        <v/>
      </c>
      <c r="U28" s="19" t="str">
        <f t="shared" si="4"/>
        <v/>
      </c>
      <c r="V28" s="19" t="str">
        <f t="shared" si="5"/>
        <v/>
      </c>
      <c r="W28" s="19" t="str">
        <f t="shared" si="6"/>
        <v/>
      </c>
    </row>
    <row r="29" spans="1:23" ht="30" customHeight="1" x14ac:dyDescent="0.35">
      <c r="A29" s="19" t="str">
        <f>IF($B29="","",IFERROR(MATCH($B29,SKOLY,0),"?")&amp;"-"&amp;COUNTIF($B$5:$B29,$B29))</f>
        <v/>
      </c>
      <c r="B29" s="7"/>
      <c r="C29" s="7"/>
      <c r="D29" s="23"/>
      <c r="E29" s="22"/>
      <c r="F29" s="7"/>
      <c r="G29" s="7"/>
      <c r="H29" s="28"/>
      <c r="I29" s="7"/>
      <c r="J29" s="23"/>
      <c r="K29" s="23"/>
      <c r="L29" s="19" t="str">
        <f t="shared" si="0"/>
        <v/>
      </c>
      <c r="M29" s="7"/>
      <c r="N29" s="29"/>
      <c r="O29" s="27" t="str">
        <f t="shared" si="1"/>
        <v/>
      </c>
      <c r="P29" s="7"/>
      <c r="Q29" s="7"/>
      <c r="R29" s="7"/>
      <c r="S29" s="10" t="str">
        <f t="shared" si="2"/>
        <v/>
      </c>
      <c r="T29" s="19" t="str">
        <f t="shared" si="3"/>
        <v/>
      </c>
      <c r="U29" s="19" t="str">
        <f t="shared" si="4"/>
        <v/>
      </c>
      <c r="V29" s="19" t="str">
        <f t="shared" si="5"/>
        <v/>
      </c>
      <c r="W29" s="19" t="str">
        <f t="shared" si="6"/>
        <v/>
      </c>
    </row>
    <row r="30" spans="1:23" ht="30" customHeight="1" x14ac:dyDescent="0.35">
      <c r="A30" s="19" t="str">
        <f>IF($B30="","",IFERROR(MATCH($B30,SKOLY,0),"?")&amp;"-"&amp;COUNTIF($B$5:$B30,$B30))</f>
        <v/>
      </c>
      <c r="B30" s="7"/>
      <c r="C30" s="7"/>
      <c r="D30" s="23"/>
      <c r="E30" s="22"/>
      <c r="F30" s="7"/>
      <c r="G30" s="7"/>
      <c r="H30" s="28"/>
      <c r="I30" s="7"/>
      <c r="J30" s="23"/>
      <c r="K30" s="23"/>
      <c r="L30" s="19" t="str">
        <f t="shared" si="0"/>
        <v/>
      </c>
      <c r="M30" s="7"/>
      <c r="N30" s="29"/>
      <c r="O30" s="27" t="str">
        <f t="shared" si="1"/>
        <v/>
      </c>
      <c r="P30" s="7"/>
      <c r="Q30" s="7"/>
      <c r="R30" s="7"/>
      <c r="S30" s="10" t="str">
        <f t="shared" si="2"/>
        <v/>
      </c>
      <c r="T30" s="19" t="str">
        <f t="shared" si="3"/>
        <v/>
      </c>
      <c r="U30" s="19" t="str">
        <f t="shared" si="4"/>
        <v/>
      </c>
      <c r="V30" s="19" t="str">
        <f t="shared" si="5"/>
        <v/>
      </c>
      <c r="W30" s="19" t="str">
        <f t="shared" si="6"/>
        <v/>
      </c>
    </row>
    <row r="31" spans="1:23" ht="30" customHeight="1" x14ac:dyDescent="0.35">
      <c r="A31" s="19" t="str">
        <f>IF($B31="","",IFERROR(MATCH($B31,SKOLY,0),"?")&amp;"-"&amp;COUNTIF($B$5:$B31,$B31))</f>
        <v/>
      </c>
      <c r="B31" s="7"/>
      <c r="C31" s="7"/>
      <c r="D31" s="23"/>
      <c r="E31" s="22"/>
      <c r="F31" s="7"/>
      <c r="G31" s="7"/>
      <c r="H31" s="28"/>
      <c r="I31" s="7"/>
      <c r="J31" s="23"/>
      <c r="K31" s="23"/>
      <c r="L31" s="19" t="str">
        <f t="shared" si="0"/>
        <v/>
      </c>
      <c r="M31" s="7"/>
      <c r="N31" s="29"/>
      <c r="O31" s="27" t="str">
        <f t="shared" si="1"/>
        <v/>
      </c>
      <c r="P31" s="7"/>
      <c r="Q31" s="7"/>
      <c r="R31" s="7"/>
      <c r="S31" s="10" t="str">
        <f t="shared" si="2"/>
        <v/>
      </c>
      <c r="T31" s="19" t="str">
        <f t="shared" si="3"/>
        <v/>
      </c>
      <c r="U31" s="19" t="str">
        <f t="shared" si="4"/>
        <v/>
      </c>
      <c r="V31" s="19" t="str">
        <f t="shared" si="5"/>
        <v/>
      </c>
      <c r="W31" s="19" t="str">
        <f t="shared" si="6"/>
        <v/>
      </c>
    </row>
    <row r="32" spans="1:23" ht="30" customHeight="1" x14ac:dyDescent="0.35">
      <c r="A32" s="19" t="str">
        <f>IF($B32="","",IFERROR(MATCH($B32,SKOLY,0),"?")&amp;"-"&amp;COUNTIF($B$5:$B32,$B32))</f>
        <v/>
      </c>
      <c r="B32" s="7"/>
      <c r="C32" s="7"/>
      <c r="D32" s="23"/>
      <c r="E32" s="22"/>
      <c r="F32" s="7"/>
      <c r="G32" s="7"/>
      <c r="H32" s="28"/>
      <c r="I32" s="7"/>
      <c r="J32" s="23"/>
      <c r="K32" s="23"/>
      <c r="L32" s="19" t="str">
        <f t="shared" si="0"/>
        <v/>
      </c>
      <c r="M32" s="7"/>
      <c r="N32" s="29"/>
      <c r="O32" s="27" t="str">
        <f t="shared" si="1"/>
        <v/>
      </c>
      <c r="P32" s="7"/>
      <c r="Q32" s="7"/>
      <c r="R32" s="7"/>
      <c r="S32" s="10" t="str">
        <f t="shared" si="2"/>
        <v/>
      </c>
      <c r="T32" s="19" t="str">
        <f t="shared" si="3"/>
        <v/>
      </c>
      <c r="U32" s="19" t="str">
        <f t="shared" si="4"/>
        <v/>
      </c>
      <c r="V32" s="19" t="str">
        <f t="shared" si="5"/>
        <v/>
      </c>
      <c r="W32" s="19" t="str">
        <f t="shared" si="6"/>
        <v/>
      </c>
    </row>
    <row r="33" spans="1:23" ht="30" customHeight="1" x14ac:dyDescent="0.35">
      <c r="A33" s="19" t="str">
        <f>IF($B33="","",IFERROR(MATCH($B33,SKOLY,0),"?")&amp;"-"&amp;COUNTIF($B$5:$B33,$B33))</f>
        <v/>
      </c>
      <c r="B33" s="7"/>
      <c r="C33" s="7"/>
      <c r="D33" s="23"/>
      <c r="E33" s="22"/>
      <c r="F33" s="7"/>
      <c r="G33" s="7"/>
      <c r="H33" s="28"/>
      <c r="I33" s="7"/>
      <c r="J33" s="23"/>
      <c r="K33" s="23"/>
      <c r="L33" s="19" t="str">
        <f t="shared" si="0"/>
        <v/>
      </c>
      <c r="M33" s="7"/>
      <c r="N33" s="29"/>
      <c r="O33" s="27" t="str">
        <f t="shared" si="1"/>
        <v/>
      </c>
      <c r="P33" s="7"/>
      <c r="Q33" s="7"/>
      <c r="R33" s="7"/>
      <c r="S33" s="10" t="str">
        <f t="shared" si="2"/>
        <v/>
      </c>
      <c r="T33" s="19" t="str">
        <f t="shared" si="3"/>
        <v/>
      </c>
      <c r="U33" s="19" t="str">
        <f t="shared" si="4"/>
        <v/>
      </c>
      <c r="V33" s="19" t="str">
        <f t="shared" si="5"/>
        <v/>
      </c>
      <c r="W33" s="19" t="str">
        <f t="shared" si="6"/>
        <v/>
      </c>
    </row>
    <row r="34" spans="1:23" ht="30" customHeight="1" x14ac:dyDescent="0.35">
      <c r="A34" s="19" t="str">
        <f>IF($B34="","",IFERROR(MATCH($B34,SKOLY,0),"?")&amp;"-"&amp;COUNTIF($B$5:$B34,$B34))</f>
        <v/>
      </c>
      <c r="B34" s="7"/>
      <c r="C34" s="7"/>
      <c r="D34" s="23"/>
      <c r="E34" s="22"/>
      <c r="F34" s="7"/>
      <c r="G34" s="7"/>
      <c r="H34" s="28"/>
      <c r="I34" s="7"/>
      <c r="J34" s="23"/>
      <c r="K34" s="23"/>
      <c r="L34" s="19" t="str">
        <f t="shared" si="0"/>
        <v/>
      </c>
      <c r="M34" s="7"/>
      <c r="N34" s="29"/>
      <c r="O34" s="27" t="str">
        <f t="shared" si="1"/>
        <v/>
      </c>
      <c r="P34" s="7"/>
      <c r="Q34" s="7"/>
      <c r="R34" s="7"/>
      <c r="S34" s="10" t="str">
        <f t="shared" si="2"/>
        <v/>
      </c>
      <c r="T34" s="19" t="str">
        <f t="shared" si="3"/>
        <v/>
      </c>
      <c r="U34" s="19" t="str">
        <f t="shared" si="4"/>
        <v/>
      </c>
      <c r="V34" s="19" t="str">
        <f t="shared" si="5"/>
        <v/>
      </c>
      <c r="W34" s="19" t="str">
        <f t="shared" si="6"/>
        <v/>
      </c>
    </row>
    <row r="35" spans="1:23" ht="30" customHeight="1" x14ac:dyDescent="0.35">
      <c r="A35" s="19" t="str">
        <f>IF($B35="","",IFERROR(MATCH($B35,SKOLY,0),"?")&amp;"-"&amp;COUNTIF($B$5:$B35,$B35))</f>
        <v/>
      </c>
      <c r="B35" s="7"/>
      <c r="C35" s="7"/>
      <c r="D35" s="23"/>
      <c r="E35" s="22"/>
      <c r="F35" s="7"/>
      <c r="G35" s="7"/>
      <c r="H35" s="28"/>
      <c r="I35" s="7"/>
      <c r="J35" s="23"/>
      <c r="K35" s="23"/>
      <c r="L35" s="19" t="str">
        <f t="shared" si="0"/>
        <v/>
      </c>
      <c r="M35" s="7"/>
      <c r="N35" s="29"/>
      <c r="O35" s="27" t="str">
        <f t="shared" si="1"/>
        <v/>
      </c>
      <c r="P35" s="7"/>
      <c r="Q35" s="7"/>
      <c r="R35" s="7"/>
      <c r="S35" s="10" t="str">
        <f t="shared" si="2"/>
        <v/>
      </c>
      <c r="T35" s="19" t="str">
        <f t="shared" si="3"/>
        <v/>
      </c>
      <c r="U35" s="19" t="str">
        <f t="shared" si="4"/>
        <v/>
      </c>
      <c r="V35" s="19" t="str">
        <f t="shared" si="5"/>
        <v/>
      </c>
      <c r="W35" s="19" t="str">
        <f t="shared" si="6"/>
        <v/>
      </c>
    </row>
    <row r="36" spans="1:23" ht="30" customHeight="1" x14ac:dyDescent="0.35">
      <c r="A36" s="19" t="str">
        <f>IF($B36="","",IFERROR(MATCH($B36,SKOLY,0),"?")&amp;"-"&amp;COUNTIF($B$5:$B36,$B36))</f>
        <v/>
      </c>
      <c r="B36" s="7"/>
      <c r="C36" s="7"/>
      <c r="D36" s="23"/>
      <c r="E36" s="22"/>
      <c r="F36" s="7"/>
      <c r="G36" s="7"/>
      <c r="H36" s="28"/>
      <c r="I36" s="7"/>
      <c r="J36" s="23"/>
      <c r="K36" s="23"/>
      <c r="L36" s="19" t="str">
        <f t="shared" si="0"/>
        <v/>
      </c>
      <c r="M36" s="7"/>
      <c r="N36" s="29"/>
      <c r="O36" s="27" t="str">
        <f t="shared" si="1"/>
        <v/>
      </c>
      <c r="P36" s="7"/>
      <c r="Q36" s="7"/>
      <c r="R36" s="7"/>
      <c r="S36" s="10" t="str">
        <f t="shared" si="2"/>
        <v/>
      </c>
      <c r="T36" s="19" t="str">
        <f t="shared" si="3"/>
        <v/>
      </c>
      <c r="U36" s="19" t="str">
        <f t="shared" si="4"/>
        <v/>
      </c>
      <c r="V36" s="19" t="str">
        <f t="shared" si="5"/>
        <v/>
      </c>
      <c r="W36" s="19" t="str">
        <f t="shared" si="6"/>
        <v/>
      </c>
    </row>
    <row r="37" spans="1:23" ht="30" customHeight="1" x14ac:dyDescent="0.35">
      <c r="A37" s="19" t="str">
        <f>IF($B37="","",IFERROR(MATCH($B37,SKOLY,0),"?")&amp;"-"&amp;COUNTIF($B$5:$B37,$B37))</f>
        <v/>
      </c>
      <c r="B37" s="7"/>
      <c r="C37" s="7"/>
      <c r="D37" s="23"/>
      <c r="E37" s="22"/>
      <c r="F37" s="7"/>
      <c r="G37" s="7"/>
      <c r="H37" s="28"/>
      <c r="I37" s="7"/>
      <c r="J37" s="23"/>
      <c r="K37" s="23"/>
      <c r="L37" s="19" t="str">
        <f t="shared" si="0"/>
        <v/>
      </c>
      <c r="M37" s="7"/>
      <c r="N37" s="29"/>
      <c r="O37" s="27" t="str">
        <f t="shared" si="1"/>
        <v/>
      </c>
      <c r="P37" s="7"/>
      <c r="Q37" s="7"/>
      <c r="R37" s="7"/>
      <c r="S37" s="10" t="str">
        <f t="shared" si="2"/>
        <v/>
      </c>
      <c r="T37" s="19" t="str">
        <f t="shared" si="3"/>
        <v/>
      </c>
      <c r="U37" s="19" t="str">
        <f t="shared" si="4"/>
        <v/>
      </c>
      <c r="V37" s="19" t="str">
        <f t="shared" si="5"/>
        <v/>
      </c>
      <c r="W37" s="19" t="str">
        <f t="shared" si="6"/>
        <v/>
      </c>
    </row>
    <row r="38" spans="1:23" ht="30" customHeight="1" x14ac:dyDescent="0.35">
      <c r="A38" s="19" t="str">
        <f>IF($B38="","",IFERROR(MATCH($B38,SKOLY,0),"?")&amp;"-"&amp;COUNTIF($B$5:$B38,$B38))</f>
        <v/>
      </c>
      <c r="B38" s="7"/>
      <c r="C38" s="7"/>
      <c r="D38" s="23"/>
      <c r="E38" s="22"/>
      <c r="F38" s="7"/>
      <c r="G38" s="7"/>
      <c r="H38" s="28"/>
      <c r="I38" s="7"/>
      <c r="J38" s="23"/>
      <c r="K38" s="23"/>
      <c r="L38" s="19" t="str">
        <f t="shared" si="0"/>
        <v/>
      </c>
      <c r="M38" s="7"/>
      <c r="N38" s="29"/>
      <c r="O38" s="27" t="str">
        <f t="shared" si="1"/>
        <v/>
      </c>
      <c r="P38" s="7"/>
      <c r="Q38" s="7"/>
      <c r="R38" s="7"/>
      <c r="S38" s="10" t="str">
        <f t="shared" si="2"/>
        <v/>
      </c>
      <c r="T38" s="19" t="str">
        <f t="shared" si="3"/>
        <v/>
      </c>
      <c r="U38" s="19" t="str">
        <f t="shared" si="4"/>
        <v/>
      </c>
      <c r="V38" s="19" t="str">
        <f t="shared" si="5"/>
        <v/>
      </c>
      <c r="W38" s="19" t="str">
        <f t="shared" si="6"/>
        <v/>
      </c>
    </row>
    <row r="39" spans="1:23" ht="30" customHeight="1" x14ac:dyDescent="0.35">
      <c r="A39" s="19" t="str">
        <f>IF($B39="","",IFERROR(MATCH($B39,SKOLY,0),"?")&amp;"-"&amp;COUNTIF($B$5:$B39,$B39))</f>
        <v/>
      </c>
      <c r="B39" s="7"/>
      <c r="C39" s="7"/>
      <c r="D39" s="23"/>
      <c r="E39" s="22"/>
      <c r="F39" s="7"/>
      <c r="G39" s="7"/>
      <c r="H39" s="28"/>
      <c r="I39" s="7"/>
      <c r="J39" s="23"/>
      <c r="K39" s="23"/>
      <c r="L39" s="19" t="str">
        <f t="shared" si="0"/>
        <v/>
      </c>
      <c r="M39" s="7"/>
      <c r="N39" s="29"/>
      <c r="O39" s="27" t="str">
        <f t="shared" si="1"/>
        <v/>
      </c>
      <c r="P39" s="7"/>
      <c r="Q39" s="7"/>
      <c r="R39" s="7"/>
      <c r="S39" s="10" t="str">
        <f t="shared" si="2"/>
        <v/>
      </c>
      <c r="T39" s="19" t="str">
        <f t="shared" si="3"/>
        <v/>
      </c>
      <c r="U39" s="19" t="str">
        <f t="shared" si="4"/>
        <v/>
      </c>
      <c r="V39" s="19" t="str">
        <f t="shared" si="5"/>
        <v/>
      </c>
      <c r="W39" s="19" t="str">
        <f t="shared" si="6"/>
        <v/>
      </c>
    </row>
    <row r="40" spans="1:23" ht="30" customHeight="1" x14ac:dyDescent="0.35">
      <c r="A40" s="19" t="str">
        <f>IF($B40="","",IFERROR(MATCH($B40,SKOLY,0),"?")&amp;"-"&amp;COUNTIF($B$5:$B40,$B40))</f>
        <v/>
      </c>
      <c r="B40" s="7"/>
      <c r="C40" s="7"/>
      <c r="D40" s="23"/>
      <c r="E40" s="22"/>
      <c r="F40" s="7"/>
      <c r="G40" s="7"/>
      <c r="H40" s="28"/>
      <c r="I40" s="7"/>
      <c r="J40" s="23"/>
      <c r="K40" s="23"/>
      <c r="L40" s="19" t="str">
        <f t="shared" si="0"/>
        <v/>
      </c>
      <c r="M40" s="7"/>
      <c r="N40" s="29"/>
      <c r="O40" s="27" t="str">
        <f t="shared" si="1"/>
        <v/>
      </c>
      <c r="P40" s="7"/>
      <c r="Q40" s="7"/>
      <c r="R40" s="7"/>
      <c r="S40" s="10" t="str">
        <f t="shared" si="2"/>
        <v/>
      </c>
      <c r="T40" s="19" t="str">
        <f t="shared" si="3"/>
        <v/>
      </c>
      <c r="U40" s="19" t="str">
        <f t="shared" si="4"/>
        <v/>
      </c>
      <c r="V40" s="19" t="str">
        <f t="shared" si="5"/>
        <v/>
      </c>
      <c r="W40" s="19" t="str">
        <f t="shared" si="6"/>
        <v/>
      </c>
    </row>
    <row r="41" spans="1:23" ht="30" customHeight="1" x14ac:dyDescent="0.35">
      <c r="A41" s="19" t="str">
        <f>IF($B41="","",IFERROR(MATCH($B41,SKOLY,0),"?")&amp;"-"&amp;COUNTIF($B$5:$B41,$B41))</f>
        <v/>
      </c>
      <c r="B41" s="7"/>
      <c r="C41" s="7"/>
      <c r="D41" s="23"/>
      <c r="E41" s="22"/>
      <c r="F41" s="7"/>
      <c r="G41" s="7"/>
      <c r="H41" s="28"/>
      <c r="I41" s="7"/>
      <c r="J41" s="23"/>
      <c r="K41" s="23"/>
      <c r="L41" s="19" t="str">
        <f t="shared" si="0"/>
        <v/>
      </c>
      <c r="M41" s="7"/>
      <c r="N41" s="29"/>
      <c r="O41" s="27" t="str">
        <f t="shared" si="1"/>
        <v/>
      </c>
      <c r="P41" s="7"/>
      <c r="Q41" s="7"/>
      <c r="R41" s="7"/>
      <c r="S41" s="10" t="str">
        <f t="shared" si="2"/>
        <v/>
      </c>
      <c r="T41" s="19" t="str">
        <f t="shared" si="3"/>
        <v/>
      </c>
      <c r="U41" s="19" t="str">
        <f t="shared" si="4"/>
        <v/>
      </c>
      <c r="V41" s="19" t="str">
        <f t="shared" si="5"/>
        <v/>
      </c>
      <c r="W41" s="19" t="str">
        <f t="shared" si="6"/>
        <v/>
      </c>
    </row>
    <row r="42" spans="1:23" ht="30" customHeight="1" x14ac:dyDescent="0.35">
      <c r="A42" s="19" t="str">
        <f>IF($B42="","",IFERROR(MATCH($B42,SKOLY,0),"?")&amp;"-"&amp;COUNTIF($B$5:$B42,$B42))</f>
        <v/>
      </c>
      <c r="B42" s="7"/>
      <c r="C42" s="7"/>
      <c r="D42" s="23"/>
      <c r="E42" s="22"/>
      <c r="F42" s="7"/>
      <c r="G42" s="7"/>
      <c r="H42" s="28"/>
      <c r="I42" s="7"/>
      <c r="J42" s="23"/>
      <c r="K42" s="23"/>
      <c r="L42" s="19" t="str">
        <f t="shared" si="0"/>
        <v/>
      </c>
      <c r="M42" s="7"/>
      <c r="N42" s="29"/>
      <c r="O42" s="27" t="str">
        <f t="shared" si="1"/>
        <v/>
      </c>
      <c r="P42" s="7"/>
      <c r="Q42" s="7"/>
      <c r="R42" s="7"/>
      <c r="S42" s="10" t="str">
        <f t="shared" si="2"/>
        <v/>
      </c>
      <c r="T42" s="19" t="str">
        <f t="shared" si="3"/>
        <v/>
      </c>
      <c r="U42" s="19" t="str">
        <f t="shared" si="4"/>
        <v/>
      </c>
      <c r="V42" s="19" t="str">
        <f t="shared" si="5"/>
        <v/>
      </c>
      <c r="W42" s="19" t="str">
        <f t="shared" si="6"/>
        <v/>
      </c>
    </row>
    <row r="43" spans="1:23" ht="30" customHeight="1" x14ac:dyDescent="0.35">
      <c r="A43" s="19" t="str">
        <f>IF($B43="","",IFERROR(MATCH($B43,SKOLY,0),"?")&amp;"-"&amp;COUNTIF($B$5:$B43,$B43))</f>
        <v/>
      </c>
      <c r="B43" s="7"/>
      <c r="C43" s="7"/>
      <c r="D43" s="23"/>
      <c r="E43" s="22"/>
      <c r="F43" s="7"/>
      <c r="G43" s="7"/>
      <c r="H43" s="28"/>
      <c r="I43" s="7"/>
      <c r="J43" s="23"/>
      <c r="K43" s="23"/>
      <c r="L43" s="19" t="str">
        <f t="shared" si="0"/>
        <v/>
      </c>
      <c r="M43" s="7"/>
      <c r="N43" s="29"/>
      <c r="O43" s="27" t="str">
        <f t="shared" si="1"/>
        <v/>
      </c>
      <c r="P43" s="7"/>
      <c r="Q43" s="7"/>
      <c r="R43" s="7"/>
      <c r="S43" s="10" t="str">
        <f t="shared" si="2"/>
        <v/>
      </c>
      <c r="T43" s="19" t="str">
        <f t="shared" si="3"/>
        <v/>
      </c>
      <c r="U43" s="19" t="str">
        <f t="shared" si="4"/>
        <v/>
      </c>
      <c r="V43" s="19" t="str">
        <f t="shared" si="5"/>
        <v/>
      </c>
      <c r="W43" s="19" t="str">
        <f t="shared" si="6"/>
        <v/>
      </c>
    </row>
    <row r="44" spans="1:23" ht="30" customHeight="1" x14ac:dyDescent="0.35">
      <c r="A44" s="19" t="str">
        <f>IF($B44="","",IFERROR(MATCH($B44,SKOLY,0),"?")&amp;"-"&amp;COUNTIF($B$5:$B44,$B44))</f>
        <v/>
      </c>
      <c r="B44" s="7"/>
      <c r="C44" s="7"/>
      <c r="D44" s="23"/>
      <c r="E44" s="22"/>
      <c r="F44" s="7"/>
      <c r="G44" s="7"/>
      <c r="H44" s="28"/>
      <c r="I44" s="7"/>
      <c r="J44" s="23"/>
      <c r="K44" s="23"/>
      <c r="L44" s="19" t="str">
        <f t="shared" si="0"/>
        <v/>
      </c>
      <c r="M44" s="7"/>
      <c r="N44" s="29"/>
      <c r="O44" s="27" t="str">
        <f t="shared" si="1"/>
        <v/>
      </c>
      <c r="P44" s="7"/>
      <c r="Q44" s="7"/>
      <c r="R44" s="7"/>
      <c r="S44" s="10" t="str">
        <f t="shared" si="2"/>
        <v/>
      </c>
      <c r="T44" s="19" t="str">
        <f t="shared" si="3"/>
        <v/>
      </c>
      <c r="U44" s="19" t="str">
        <f t="shared" si="4"/>
        <v/>
      </c>
      <c r="V44" s="19" t="str">
        <f t="shared" si="5"/>
        <v/>
      </c>
      <c r="W44" s="19" t="str">
        <f t="shared" si="6"/>
        <v/>
      </c>
    </row>
    <row r="45" spans="1:23" ht="30" customHeight="1" x14ac:dyDescent="0.35">
      <c r="A45" s="19" t="str">
        <f>IF($B45="","",IFERROR(MATCH($B45,SKOLY,0),"?")&amp;"-"&amp;COUNTIF($B$5:$B45,$B45))</f>
        <v/>
      </c>
      <c r="B45" s="7"/>
      <c r="C45" s="7"/>
      <c r="D45" s="23"/>
      <c r="E45" s="22"/>
      <c r="F45" s="7"/>
      <c r="G45" s="7"/>
      <c r="H45" s="28"/>
      <c r="I45" s="7"/>
      <c r="J45" s="23"/>
      <c r="K45" s="23"/>
      <c r="L45" s="19" t="str">
        <f t="shared" si="0"/>
        <v/>
      </c>
      <c r="M45" s="7"/>
      <c r="N45" s="29"/>
      <c r="O45" s="27" t="str">
        <f t="shared" si="1"/>
        <v/>
      </c>
      <c r="P45" s="7"/>
      <c r="Q45" s="7"/>
      <c r="R45" s="7"/>
      <c r="S45" s="10" t="str">
        <f t="shared" si="2"/>
        <v/>
      </c>
      <c r="T45" s="19" t="str">
        <f t="shared" si="3"/>
        <v/>
      </c>
      <c r="U45" s="19" t="str">
        <f t="shared" si="4"/>
        <v/>
      </c>
      <c r="V45" s="19" t="str">
        <f t="shared" si="5"/>
        <v/>
      </c>
      <c r="W45" s="19" t="str">
        <f t="shared" si="6"/>
        <v/>
      </c>
    </row>
    <row r="46" spans="1:23" ht="30" customHeight="1" x14ac:dyDescent="0.35">
      <c r="A46" s="19" t="str">
        <f>IF($B46="","",IFERROR(MATCH($B46,SKOLY,0),"?")&amp;"-"&amp;COUNTIF($B$5:$B46,$B46))</f>
        <v/>
      </c>
      <c r="B46" s="7"/>
      <c r="C46" s="7"/>
      <c r="D46" s="23"/>
      <c r="E46" s="22"/>
      <c r="F46" s="7"/>
      <c r="G46" s="7"/>
      <c r="H46" s="28"/>
      <c r="I46" s="7"/>
      <c r="J46" s="23"/>
      <c r="K46" s="23"/>
      <c r="L46" s="19" t="str">
        <f t="shared" si="0"/>
        <v/>
      </c>
      <c r="M46" s="7"/>
      <c r="N46" s="29"/>
      <c r="O46" s="27" t="str">
        <f t="shared" si="1"/>
        <v/>
      </c>
      <c r="P46" s="7"/>
      <c r="Q46" s="7"/>
      <c r="R46" s="7"/>
      <c r="S46" s="10" t="str">
        <f t="shared" si="2"/>
        <v/>
      </c>
      <c r="T46" s="19" t="str">
        <f t="shared" si="3"/>
        <v/>
      </c>
      <c r="U46" s="19" t="str">
        <f t="shared" si="4"/>
        <v/>
      </c>
      <c r="V46" s="19" t="str">
        <f t="shared" si="5"/>
        <v/>
      </c>
      <c r="W46" s="19" t="str">
        <f t="shared" si="6"/>
        <v/>
      </c>
    </row>
    <row r="47" spans="1:23" ht="30" customHeight="1" x14ac:dyDescent="0.35">
      <c r="A47" s="19" t="str">
        <f>IF($B47="","",IFERROR(MATCH($B47,SKOLY,0),"?")&amp;"-"&amp;COUNTIF($B$5:$B47,$B47))</f>
        <v/>
      </c>
      <c r="B47" s="7"/>
      <c r="C47" s="7"/>
      <c r="D47" s="23"/>
      <c r="E47" s="22"/>
      <c r="F47" s="7"/>
      <c r="G47" s="7"/>
      <c r="H47" s="28"/>
      <c r="I47" s="7"/>
      <c r="J47" s="23"/>
      <c r="K47" s="23"/>
      <c r="L47" s="19" t="str">
        <f t="shared" si="0"/>
        <v/>
      </c>
      <c r="M47" s="7"/>
      <c r="N47" s="29"/>
      <c r="O47" s="27" t="str">
        <f t="shared" si="1"/>
        <v/>
      </c>
      <c r="P47" s="7"/>
      <c r="Q47" s="7"/>
      <c r="R47" s="7"/>
      <c r="S47" s="10" t="str">
        <f t="shared" si="2"/>
        <v/>
      </c>
      <c r="T47" s="19" t="str">
        <f t="shared" si="3"/>
        <v/>
      </c>
      <c r="U47" s="19" t="str">
        <f t="shared" si="4"/>
        <v/>
      </c>
      <c r="V47" s="19" t="str">
        <f t="shared" si="5"/>
        <v/>
      </c>
      <c r="W47" s="19" t="str">
        <f t="shared" si="6"/>
        <v/>
      </c>
    </row>
    <row r="48" spans="1:23" ht="30" customHeight="1" x14ac:dyDescent="0.35">
      <c r="A48" s="19" t="str">
        <f>IF($B48="","",IFERROR(MATCH($B48,SKOLY,0),"?")&amp;"-"&amp;COUNTIF($B$5:$B48,$B48))</f>
        <v/>
      </c>
      <c r="B48" s="7"/>
      <c r="C48" s="7"/>
      <c r="D48" s="23"/>
      <c r="E48" s="22"/>
      <c r="F48" s="7"/>
      <c r="G48" s="7"/>
      <c r="H48" s="28"/>
      <c r="I48" s="7"/>
      <c r="J48" s="23"/>
      <c r="K48" s="23"/>
      <c r="L48" s="19" t="str">
        <f t="shared" si="0"/>
        <v/>
      </c>
      <c r="M48" s="7"/>
      <c r="N48" s="29"/>
      <c r="O48" s="27" t="str">
        <f t="shared" si="1"/>
        <v/>
      </c>
      <c r="P48" s="7"/>
      <c r="Q48" s="7"/>
      <c r="R48" s="7"/>
      <c r="S48" s="10" t="str">
        <f t="shared" si="2"/>
        <v/>
      </c>
      <c r="T48" s="19" t="str">
        <f t="shared" si="3"/>
        <v/>
      </c>
      <c r="U48" s="19" t="str">
        <f t="shared" si="4"/>
        <v/>
      </c>
      <c r="V48" s="19" t="str">
        <f t="shared" si="5"/>
        <v/>
      </c>
      <c r="W48" s="19" t="str">
        <f t="shared" si="6"/>
        <v/>
      </c>
    </row>
    <row r="49" spans="1:23" ht="30" customHeight="1" x14ac:dyDescent="0.35">
      <c r="A49" s="19" t="str">
        <f>IF($B49="","",IFERROR(MATCH($B49,SKOLY,0),"?")&amp;"-"&amp;COUNTIF($B$5:$B49,$B49))</f>
        <v/>
      </c>
      <c r="B49" s="7"/>
      <c r="C49" s="7"/>
      <c r="D49" s="23"/>
      <c r="E49" s="22"/>
      <c r="F49" s="7"/>
      <c r="G49" s="7"/>
      <c r="H49" s="28"/>
      <c r="I49" s="7"/>
      <c r="J49" s="23"/>
      <c r="K49" s="23"/>
      <c r="L49" s="19" t="str">
        <f t="shared" si="0"/>
        <v/>
      </c>
      <c r="M49" s="7"/>
      <c r="N49" s="29"/>
      <c r="O49" s="27" t="str">
        <f t="shared" si="1"/>
        <v/>
      </c>
      <c r="P49" s="7"/>
      <c r="Q49" s="7"/>
      <c r="R49" s="7"/>
      <c r="S49" s="10" t="str">
        <f t="shared" si="2"/>
        <v/>
      </c>
      <c r="T49" s="19" t="str">
        <f t="shared" si="3"/>
        <v/>
      </c>
      <c r="U49" s="19" t="str">
        <f t="shared" si="4"/>
        <v/>
      </c>
      <c r="V49" s="19" t="str">
        <f t="shared" si="5"/>
        <v/>
      </c>
      <c r="W49" s="19" t="str">
        <f t="shared" si="6"/>
        <v/>
      </c>
    </row>
    <row r="50" spans="1:23" ht="30" customHeight="1" x14ac:dyDescent="0.35">
      <c r="A50" s="19" t="str">
        <f>IF($B50="","",IFERROR(MATCH($B50,SKOLY,0),"?")&amp;"-"&amp;COUNTIF($B$5:$B50,$B50))</f>
        <v/>
      </c>
      <c r="B50" s="7"/>
      <c r="C50" s="7"/>
      <c r="D50" s="23"/>
      <c r="E50" s="22"/>
      <c r="F50" s="7"/>
      <c r="G50" s="7"/>
      <c r="H50" s="28"/>
      <c r="I50" s="7"/>
      <c r="J50" s="23"/>
      <c r="K50" s="23"/>
      <c r="L50" s="19" t="str">
        <f t="shared" si="0"/>
        <v/>
      </c>
      <c r="M50" s="7"/>
      <c r="N50" s="29"/>
      <c r="O50" s="27" t="str">
        <f t="shared" si="1"/>
        <v/>
      </c>
      <c r="P50" s="7"/>
      <c r="Q50" s="7"/>
      <c r="R50" s="7"/>
      <c r="S50" s="10" t="str">
        <f t="shared" si="2"/>
        <v/>
      </c>
      <c r="T50" s="19" t="str">
        <f t="shared" si="3"/>
        <v/>
      </c>
      <c r="U50" s="19" t="str">
        <f t="shared" si="4"/>
        <v/>
      </c>
      <c r="V50" s="19" t="str">
        <f t="shared" si="5"/>
        <v/>
      </c>
      <c r="W50" s="19" t="str">
        <f t="shared" si="6"/>
        <v/>
      </c>
    </row>
    <row r="51" spans="1:23" ht="30" customHeight="1" x14ac:dyDescent="0.35">
      <c r="A51" s="19" t="str">
        <f>IF($B51="","",IFERROR(MATCH($B51,SKOLY,0),"?")&amp;"-"&amp;COUNTIF($B$5:$B51,$B51))</f>
        <v/>
      </c>
      <c r="B51" s="7"/>
      <c r="C51" s="7"/>
      <c r="D51" s="23"/>
      <c r="E51" s="22"/>
      <c r="F51" s="7"/>
      <c r="G51" s="7"/>
      <c r="H51" s="28"/>
      <c r="I51" s="7"/>
      <c r="J51" s="23"/>
      <c r="K51" s="23"/>
      <c r="L51" s="19" t="str">
        <f t="shared" si="0"/>
        <v/>
      </c>
      <c r="M51" s="7"/>
      <c r="N51" s="29"/>
      <c r="O51" s="27" t="str">
        <f t="shared" si="1"/>
        <v/>
      </c>
      <c r="P51" s="7"/>
      <c r="Q51" s="7"/>
      <c r="R51" s="7"/>
      <c r="S51" s="10" t="str">
        <f t="shared" si="2"/>
        <v/>
      </c>
      <c r="T51" s="19" t="str">
        <f t="shared" si="3"/>
        <v/>
      </c>
      <c r="U51" s="19" t="str">
        <f t="shared" si="4"/>
        <v/>
      </c>
      <c r="V51" s="19" t="str">
        <f t="shared" si="5"/>
        <v/>
      </c>
      <c r="W51" s="19" t="str">
        <f t="shared" si="6"/>
        <v/>
      </c>
    </row>
    <row r="52" spans="1:23" ht="30" customHeight="1" x14ac:dyDescent="0.35">
      <c r="A52" s="19" t="str">
        <f>IF($B52="","",IFERROR(MATCH($B52,SKOLY,0),"?")&amp;"-"&amp;COUNTIF($B$5:$B52,$B52))</f>
        <v/>
      </c>
      <c r="B52" s="7"/>
      <c r="C52" s="7"/>
      <c r="D52" s="23"/>
      <c r="E52" s="22"/>
      <c r="F52" s="7"/>
      <c r="G52" s="7"/>
      <c r="H52" s="28"/>
      <c r="I52" s="7"/>
      <c r="J52" s="23"/>
      <c r="K52" s="23"/>
      <c r="L52" s="19" t="str">
        <f t="shared" si="0"/>
        <v/>
      </c>
      <c r="M52" s="7"/>
      <c r="N52" s="29"/>
      <c r="O52" s="27" t="str">
        <f t="shared" si="1"/>
        <v/>
      </c>
      <c r="P52" s="7"/>
      <c r="Q52" s="7"/>
      <c r="R52" s="7"/>
      <c r="S52" s="10" t="str">
        <f t="shared" si="2"/>
        <v/>
      </c>
      <c r="T52" s="19" t="str">
        <f t="shared" si="3"/>
        <v/>
      </c>
      <c r="U52" s="19" t="str">
        <f t="shared" si="4"/>
        <v/>
      </c>
      <c r="V52" s="19" t="str">
        <f t="shared" si="5"/>
        <v/>
      </c>
      <c r="W52" s="19" t="str">
        <f t="shared" si="6"/>
        <v/>
      </c>
    </row>
    <row r="53" spans="1:23" ht="30" customHeight="1" x14ac:dyDescent="0.35">
      <c r="A53" s="19" t="str">
        <f>IF($B53="","",IFERROR(MATCH($B53,SKOLY,0),"?")&amp;"-"&amp;COUNTIF($B$5:$B53,$B53))</f>
        <v/>
      </c>
      <c r="B53" s="7"/>
      <c r="C53" s="7"/>
      <c r="D53" s="23"/>
      <c r="E53" s="22"/>
      <c r="F53" s="7"/>
      <c r="G53" s="7"/>
      <c r="H53" s="28"/>
      <c r="I53" s="7"/>
      <c r="J53" s="23"/>
      <c r="K53" s="23"/>
      <c r="L53" s="19" t="str">
        <f t="shared" si="0"/>
        <v/>
      </c>
      <c r="M53" s="7"/>
      <c r="N53" s="29"/>
      <c r="O53" s="27" t="str">
        <f t="shared" si="1"/>
        <v/>
      </c>
      <c r="P53" s="7"/>
      <c r="Q53" s="7"/>
      <c r="R53" s="7"/>
      <c r="S53" s="10" t="str">
        <f t="shared" si="2"/>
        <v/>
      </c>
      <c r="T53" s="19" t="str">
        <f t="shared" si="3"/>
        <v/>
      </c>
      <c r="U53" s="19" t="str">
        <f t="shared" si="4"/>
        <v/>
      </c>
      <c r="V53" s="19" t="str">
        <f t="shared" si="5"/>
        <v/>
      </c>
      <c r="W53" s="19" t="str">
        <f t="shared" si="6"/>
        <v/>
      </c>
    </row>
    <row r="54" spans="1:23" ht="30" customHeight="1" x14ac:dyDescent="0.35">
      <c r="A54" s="19" t="str">
        <f>IF($B54="","",IFERROR(MATCH($B54,SKOLY,0),"?")&amp;"-"&amp;COUNTIF($B$5:$B54,$B54))</f>
        <v/>
      </c>
      <c r="B54" s="7"/>
      <c r="C54" s="7"/>
      <c r="D54" s="23"/>
      <c r="E54" s="22"/>
      <c r="F54" s="7"/>
      <c r="G54" s="7"/>
      <c r="H54" s="28"/>
      <c r="I54" s="7"/>
      <c r="J54" s="23"/>
      <c r="K54" s="23"/>
      <c r="L54" s="19" t="str">
        <f t="shared" si="0"/>
        <v/>
      </c>
      <c r="M54" s="7"/>
      <c r="N54" s="29"/>
      <c r="O54" s="27" t="str">
        <f t="shared" si="1"/>
        <v/>
      </c>
      <c r="P54" s="7"/>
      <c r="Q54" s="7"/>
      <c r="R54" s="7"/>
      <c r="S54" s="10" t="str">
        <f t="shared" si="2"/>
        <v/>
      </c>
      <c r="T54" s="19" t="str">
        <f t="shared" si="3"/>
        <v/>
      </c>
      <c r="U54" s="19" t="str">
        <f t="shared" si="4"/>
        <v/>
      </c>
      <c r="V54" s="19" t="str">
        <f t="shared" si="5"/>
        <v/>
      </c>
      <c r="W54" s="19" t="str">
        <f t="shared" si="6"/>
        <v/>
      </c>
    </row>
    <row r="55" spans="1:23" ht="30" customHeight="1" x14ac:dyDescent="0.35">
      <c r="A55" s="19" t="str">
        <f>IF($B55="","",IFERROR(MATCH($B55,SKOLY,0),"?")&amp;"-"&amp;COUNTIF($B$5:$B55,$B55))</f>
        <v/>
      </c>
      <c r="B55" s="7"/>
      <c r="C55" s="7"/>
      <c r="D55" s="23"/>
      <c r="E55" s="22"/>
      <c r="F55" s="7"/>
      <c r="G55" s="7"/>
      <c r="H55" s="28"/>
      <c r="I55" s="7"/>
      <c r="J55" s="23"/>
      <c r="K55" s="23"/>
      <c r="L55" s="19" t="str">
        <f t="shared" si="0"/>
        <v/>
      </c>
      <c r="M55" s="7"/>
      <c r="N55" s="29"/>
      <c r="O55" s="27" t="str">
        <f t="shared" si="1"/>
        <v/>
      </c>
      <c r="P55" s="7"/>
      <c r="Q55" s="7"/>
      <c r="R55" s="7"/>
      <c r="S55" s="10" t="str">
        <f t="shared" si="2"/>
        <v/>
      </c>
      <c r="T55" s="19" t="str">
        <f t="shared" si="3"/>
        <v/>
      </c>
      <c r="U55" s="19" t="str">
        <f t="shared" si="4"/>
        <v/>
      </c>
      <c r="V55" s="19" t="str">
        <f t="shared" si="5"/>
        <v/>
      </c>
      <c r="W55" s="19" t="str">
        <f t="shared" si="6"/>
        <v/>
      </c>
    </row>
    <row r="56" spans="1:23" ht="30" customHeight="1" x14ac:dyDescent="0.35">
      <c r="A56" s="19" t="str">
        <f>IF($B56="","",IFERROR(MATCH($B56,SKOLY,0),"?")&amp;"-"&amp;COUNTIF($B$5:$B56,$B56))</f>
        <v/>
      </c>
      <c r="B56" s="7"/>
      <c r="C56" s="7"/>
      <c r="D56" s="23"/>
      <c r="E56" s="22"/>
      <c r="F56" s="7"/>
      <c r="G56" s="7"/>
      <c r="H56" s="28"/>
      <c r="I56" s="7"/>
      <c r="J56" s="23"/>
      <c r="K56" s="23"/>
      <c r="L56" s="19" t="str">
        <f t="shared" si="0"/>
        <v/>
      </c>
      <c r="M56" s="7"/>
      <c r="N56" s="29"/>
      <c r="O56" s="27" t="str">
        <f t="shared" si="1"/>
        <v/>
      </c>
      <c r="P56" s="7"/>
      <c r="Q56" s="7"/>
      <c r="R56" s="7"/>
      <c r="S56" s="10" t="str">
        <f t="shared" si="2"/>
        <v/>
      </c>
      <c r="T56" s="19" t="str">
        <f t="shared" si="3"/>
        <v/>
      </c>
      <c r="U56" s="19" t="str">
        <f t="shared" si="4"/>
        <v/>
      </c>
      <c r="V56" s="19" t="str">
        <f t="shared" si="5"/>
        <v/>
      </c>
      <c r="W56" s="19" t="str">
        <f t="shared" si="6"/>
        <v/>
      </c>
    </row>
    <row r="57" spans="1:23" ht="30" customHeight="1" x14ac:dyDescent="0.35">
      <c r="A57" s="19" t="str">
        <f>IF($B57="","",IFERROR(MATCH($B57,SKOLY,0),"?")&amp;"-"&amp;COUNTIF($B$5:$B57,$B57))</f>
        <v/>
      </c>
      <c r="B57" s="7"/>
      <c r="C57" s="7"/>
      <c r="D57" s="23"/>
      <c r="E57" s="22"/>
      <c r="F57" s="7"/>
      <c r="G57" s="7"/>
      <c r="H57" s="28"/>
      <c r="I57" s="7"/>
      <c r="J57" s="23"/>
      <c r="K57" s="23"/>
      <c r="L57" s="19" t="str">
        <f t="shared" si="0"/>
        <v/>
      </c>
      <c r="M57" s="7"/>
      <c r="N57" s="29"/>
      <c r="O57" s="27" t="str">
        <f t="shared" si="1"/>
        <v/>
      </c>
      <c r="P57" s="7"/>
      <c r="Q57" s="7"/>
      <c r="R57" s="7"/>
      <c r="S57" s="10" t="str">
        <f t="shared" si="2"/>
        <v/>
      </c>
      <c r="T57" s="19" t="str">
        <f t="shared" si="3"/>
        <v/>
      </c>
      <c r="U57" s="19" t="str">
        <f t="shared" si="4"/>
        <v/>
      </c>
      <c r="V57" s="19" t="str">
        <f t="shared" si="5"/>
        <v/>
      </c>
      <c r="W57" s="19" t="str">
        <f t="shared" si="6"/>
        <v/>
      </c>
    </row>
    <row r="58" spans="1:23" ht="30" customHeight="1" x14ac:dyDescent="0.35">
      <c r="A58" s="19" t="str">
        <f>IF($B58="","",IFERROR(MATCH($B58,SKOLY,0),"?")&amp;"-"&amp;COUNTIF($B$5:$B58,$B58))</f>
        <v/>
      </c>
      <c r="B58" s="7"/>
      <c r="C58" s="7"/>
      <c r="D58" s="23"/>
      <c r="E58" s="22"/>
      <c r="F58" s="7"/>
      <c r="G58" s="7"/>
      <c r="H58" s="28"/>
      <c r="I58" s="7"/>
      <c r="J58" s="23"/>
      <c r="K58" s="23"/>
      <c r="L58" s="19" t="str">
        <f t="shared" si="0"/>
        <v/>
      </c>
      <c r="M58" s="7"/>
      <c r="N58" s="29"/>
      <c r="O58" s="27" t="str">
        <f t="shared" si="1"/>
        <v/>
      </c>
      <c r="P58" s="7"/>
      <c r="Q58" s="7"/>
      <c r="R58" s="7"/>
      <c r="S58" s="10" t="str">
        <f t="shared" si="2"/>
        <v/>
      </c>
      <c r="T58" s="19" t="str">
        <f t="shared" si="3"/>
        <v/>
      </c>
      <c r="U58" s="19" t="str">
        <f t="shared" si="4"/>
        <v/>
      </c>
      <c r="V58" s="19" t="str">
        <f t="shared" si="5"/>
        <v/>
      </c>
      <c r="W58" s="19" t="str">
        <f t="shared" si="6"/>
        <v/>
      </c>
    </row>
    <row r="59" spans="1:23" ht="30" customHeight="1" x14ac:dyDescent="0.35">
      <c r="A59" s="19" t="str">
        <f>IF($B59="","",IFERROR(MATCH($B59,SKOLY,0),"?")&amp;"-"&amp;COUNTIF($B$5:$B59,$B59))</f>
        <v/>
      </c>
      <c r="B59" s="7"/>
      <c r="C59" s="7"/>
      <c r="D59" s="23"/>
      <c r="E59" s="22"/>
      <c r="F59" s="7"/>
      <c r="G59" s="7"/>
      <c r="H59" s="28"/>
      <c r="I59" s="7"/>
      <c r="J59" s="23"/>
      <c r="K59" s="23"/>
      <c r="L59" s="19" t="str">
        <f t="shared" si="0"/>
        <v/>
      </c>
      <c r="M59" s="7"/>
      <c r="N59" s="29"/>
      <c r="O59" s="27" t="str">
        <f t="shared" si="1"/>
        <v/>
      </c>
      <c r="P59" s="7"/>
      <c r="Q59" s="7"/>
      <c r="R59" s="7"/>
      <c r="S59" s="10" t="str">
        <f t="shared" si="2"/>
        <v/>
      </c>
      <c r="T59" s="19" t="str">
        <f t="shared" si="3"/>
        <v/>
      </c>
      <c r="U59" s="19" t="str">
        <f t="shared" si="4"/>
        <v/>
      </c>
      <c r="V59" s="19" t="str">
        <f t="shared" si="5"/>
        <v/>
      </c>
      <c r="W59" s="19" t="str">
        <f t="shared" si="6"/>
        <v/>
      </c>
    </row>
    <row r="60" spans="1:23" ht="30" customHeight="1" x14ac:dyDescent="0.35">
      <c r="A60" s="19" t="str">
        <f>IF($B60="","",IFERROR(MATCH($B60,SKOLY,0),"?")&amp;"-"&amp;COUNTIF($B$5:$B60,$B60))</f>
        <v/>
      </c>
      <c r="B60" s="7"/>
      <c r="C60" s="7"/>
      <c r="D60" s="23"/>
      <c r="E60" s="22"/>
      <c r="F60" s="7"/>
      <c r="G60" s="7"/>
      <c r="H60" s="28"/>
      <c r="I60" s="7"/>
      <c r="J60" s="23"/>
      <c r="K60" s="23"/>
      <c r="L60" s="19" t="str">
        <f t="shared" si="0"/>
        <v/>
      </c>
      <c r="M60" s="7"/>
      <c r="N60" s="29"/>
      <c r="O60" s="27" t="str">
        <f t="shared" si="1"/>
        <v/>
      </c>
      <c r="P60" s="7"/>
      <c r="Q60" s="7"/>
      <c r="R60" s="7"/>
      <c r="S60" s="10" t="str">
        <f t="shared" si="2"/>
        <v/>
      </c>
      <c r="T60" s="19" t="str">
        <f t="shared" si="3"/>
        <v/>
      </c>
      <c r="U60" s="19" t="str">
        <f t="shared" si="4"/>
        <v/>
      </c>
      <c r="V60" s="19" t="str">
        <f t="shared" si="5"/>
        <v/>
      </c>
      <c r="W60" s="19" t="str">
        <f t="shared" si="6"/>
        <v/>
      </c>
    </row>
    <row r="61" spans="1:23" ht="30" customHeight="1" x14ac:dyDescent="0.35">
      <c r="A61" s="19" t="str">
        <f>IF($B61="","",IFERROR(MATCH($B61,SKOLY,0),"?")&amp;"-"&amp;COUNTIF($B$5:$B61,$B61))</f>
        <v/>
      </c>
      <c r="B61" s="7"/>
      <c r="C61" s="7"/>
      <c r="D61" s="23"/>
      <c r="E61" s="22"/>
      <c r="F61" s="7"/>
      <c r="G61" s="7"/>
      <c r="H61" s="28"/>
      <c r="I61" s="7"/>
      <c r="J61" s="23"/>
      <c r="K61" s="23"/>
      <c r="L61" s="19" t="str">
        <f t="shared" si="0"/>
        <v/>
      </c>
      <c r="M61" s="7"/>
      <c r="N61" s="29"/>
      <c r="O61" s="27" t="str">
        <f t="shared" si="1"/>
        <v/>
      </c>
      <c r="P61" s="7"/>
      <c r="Q61" s="7"/>
      <c r="R61" s="7"/>
      <c r="S61" s="10" t="str">
        <f t="shared" si="2"/>
        <v/>
      </c>
      <c r="T61" s="19" t="str">
        <f t="shared" si="3"/>
        <v/>
      </c>
      <c r="U61" s="19" t="str">
        <f t="shared" si="4"/>
        <v/>
      </c>
      <c r="V61" s="19" t="str">
        <f t="shared" si="5"/>
        <v/>
      </c>
      <c r="W61" s="19" t="str">
        <f t="shared" si="6"/>
        <v/>
      </c>
    </row>
    <row r="62" spans="1:23" ht="30" customHeight="1" x14ac:dyDescent="0.35">
      <c r="A62" s="19" t="str">
        <f>IF($B62="","",IFERROR(MATCH($B62,SKOLY,0),"?")&amp;"-"&amp;COUNTIF($B$5:$B62,$B62))</f>
        <v/>
      </c>
      <c r="B62" s="7"/>
      <c r="C62" s="7"/>
      <c r="D62" s="23"/>
      <c r="E62" s="22"/>
      <c r="F62" s="7"/>
      <c r="G62" s="7"/>
      <c r="H62" s="28"/>
      <c r="I62" s="7"/>
      <c r="J62" s="23"/>
      <c r="K62" s="23"/>
      <c r="L62" s="19" t="str">
        <f t="shared" si="0"/>
        <v/>
      </c>
      <c r="M62" s="7"/>
      <c r="N62" s="29"/>
      <c r="O62" s="27" t="str">
        <f t="shared" si="1"/>
        <v/>
      </c>
      <c r="P62" s="7"/>
      <c r="Q62" s="7"/>
      <c r="R62" s="7"/>
      <c r="S62" s="10" t="str">
        <f t="shared" si="2"/>
        <v/>
      </c>
      <c r="T62" s="19" t="str">
        <f t="shared" si="3"/>
        <v/>
      </c>
      <c r="U62" s="19" t="str">
        <f t="shared" si="4"/>
        <v/>
      </c>
      <c r="V62" s="19" t="str">
        <f t="shared" si="5"/>
        <v/>
      </c>
      <c r="W62" s="19" t="str">
        <f t="shared" si="6"/>
        <v/>
      </c>
    </row>
    <row r="63" spans="1:23" ht="30" customHeight="1" x14ac:dyDescent="0.35">
      <c r="A63" s="19" t="str">
        <f>IF($B63="","",IFERROR(MATCH($B63,SKOLY,0),"?")&amp;"-"&amp;COUNTIF($B$5:$B63,$B63))</f>
        <v/>
      </c>
      <c r="B63" s="7"/>
      <c r="C63" s="7"/>
      <c r="D63" s="23"/>
      <c r="E63" s="22"/>
      <c r="F63" s="7"/>
      <c r="G63" s="7"/>
      <c r="H63" s="28"/>
      <c r="I63" s="7"/>
      <c r="J63" s="23"/>
      <c r="K63" s="23"/>
      <c r="L63" s="19" t="str">
        <f t="shared" si="0"/>
        <v/>
      </c>
      <c r="M63" s="7"/>
      <c r="N63" s="29"/>
      <c r="O63" s="27" t="str">
        <f t="shared" si="1"/>
        <v/>
      </c>
      <c r="P63" s="7"/>
      <c r="Q63" s="7"/>
      <c r="R63" s="7"/>
      <c r="S63" s="10" t="str">
        <f t="shared" si="2"/>
        <v/>
      </c>
      <c r="T63" s="19" t="str">
        <f t="shared" si="3"/>
        <v/>
      </c>
      <c r="U63" s="19" t="str">
        <f t="shared" si="4"/>
        <v/>
      </c>
      <c r="V63" s="19" t="str">
        <f t="shared" si="5"/>
        <v/>
      </c>
      <c r="W63" s="19" t="str">
        <f t="shared" si="6"/>
        <v/>
      </c>
    </row>
    <row r="64" spans="1:23" ht="30" customHeight="1" x14ac:dyDescent="0.35">
      <c r="A64" s="19" t="str">
        <f>IF($B64="","",IFERROR(MATCH($B64,SKOLY,0),"?")&amp;"-"&amp;COUNTIF($B$5:$B64,$B64))</f>
        <v/>
      </c>
      <c r="B64" s="7"/>
      <c r="C64" s="7"/>
      <c r="D64" s="23"/>
      <c r="E64" s="22"/>
      <c r="F64" s="7"/>
      <c r="G64" s="7"/>
      <c r="H64" s="28"/>
      <c r="I64" s="7"/>
      <c r="J64" s="23"/>
      <c r="K64" s="23"/>
      <c r="L64" s="19" t="str">
        <f t="shared" si="0"/>
        <v/>
      </c>
      <c r="M64" s="7"/>
      <c r="N64" s="29"/>
      <c r="O64" s="27" t="str">
        <f t="shared" si="1"/>
        <v/>
      </c>
      <c r="P64" s="7"/>
      <c r="Q64" s="7"/>
      <c r="R64" s="7"/>
      <c r="S64" s="10" t="str">
        <f t="shared" si="2"/>
        <v/>
      </c>
      <c r="T64" s="19" t="str">
        <f t="shared" si="3"/>
        <v/>
      </c>
      <c r="U64" s="19" t="str">
        <f t="shared" si="4"/>
        <v/>
      </c>
      <c r="V64" s="19" t="str">
        <f t="shared" si="5"/>
        <v/>
      </c>
      <c r="W64" s="19" t="str">
        <f t="shared" si="6"/>
        <v/>
      </c>
    </row>
    <row r="65" spans="1:23" ht="30" customHeight="1" x14ac:dyDescent="0.35">
      <c r="A65" s="19" t="str">
        <f>IF($B65="","",IFERROR(MATCH($B65,SKOLY,0),"?")&amp;"-"&amp;COUNTIF($B$5:$B65,$B65))</f>
        <v/>
      </c>
      <c r="B65" s="7"/>
      <c r="C65" s="7"/>
      <c r="D65" s="23"/>
      <c r="E65" s="22"/>
      <c r="F65" s="7"/>
      <c r="G65" s="7"/>
      <c r="H65" s="28"/>
      <c r="I65" s="7"/>
      <c r="J65" s="23"/>
      <c r="K65" s="23"/>
      <c r="L65" s="19" t="str">
        <f t="shared" si="0"/>
        <v/>
      </c>
      <c r="M65" s="7"/>
      <c r="N65" s="29"/>
      <c r="O65" s="27" t="str">
        <f t="shared" si="1"/>
        <v/>
      </c>
      <c r="P65" s="7"/>
      <c r="Q65" s="7"/>
      <c r="R65" s="7"/>
      <c r="S65" s="10" t="str">
        <f t="shared" si="2"/>
        <v/>
      </c>
      <c r="T65" s="19" t="str">
        <f t="shared" si="3"/>
        <v/>
      </c>
      <c r="U65" s="19" t="str">
        <f t="shared" si="4"/>
        <v/>
      </c>
      <c r="V65" s="19" t="str">
        <f t="shared" si="5"/>
        <v/>
      </c>
      <c r="W65" s="19" t="str">
        <f t="shared" si="6"/>
        <v/>
      </c>
    </row>
    <row r="66" spans="1:23" ht="30" customHeight="1" x14ac:dyDescent="0.35">
      <c r="A66" s="19" t="str">
        <f>IF($B66="","",IFERROR(MATCH($B66,SKOLY,0),"?")&amp;"-"&amp;COUNTIF($B$5:$B66,$B66))</f>
        <v/>
      </c>
      <c r="B66" s="7"/>
      <c r="C66" s="7"/>
      <c r="D66" s="23"/>
      <c r="E66" s="22"/>
      <c r="F66" s="7"/>
      <c r="G66" s="7"/>
      <c r="H66" s="28"/>
      <c r="I66" s="7"/>
      <c r="J66" s="23"/>
      <c r="K66" s="23"/>
      <c r="L66" s="19" t="str">
        <f t="shared" si="0"/>
        <v/>
      </c>
      <c r="M66" s="7"/>
      <c r="N66" s="29"/>
      <c r="O66" s="27" t="str">
        <f t="shared" si="1"/>
        <v/>
      </c>
      <c r="P66" s="7"/>
      <c r="Q66" s="7"/>
      <c r="R66" s="7"/>
      <c r="S66" s="10" t="str">
        <f t="shared" si="2"/>
        <v/>
      </c>
      <c r="T66" s="19" t="str">
        <f t="shared" si="3"/>
        <v/>
      </c>
      <c r="U66" s="19" t="str">
        <f t="shared" si="4"/>
        <v/>
      </c>
      <c r="V66" s="19" t="str">
        <f t="shared" si="5"/>
        <v/>
      </c>
      <c r="W66" s="19" t="str">
        <f t="shared" si="6"/>
        <v/>
      </c>
    </row>
    <row r="67" spans="1:23" ht="30" customHeight="1" x14ac:dyDescent="0.35">
      <c r="A67" s="19" t="str">
        <f>IF($B67="","",IFERROR(MATCH($B67,SKOLY,0),"?")&amp;"-"&amp;COUNTIF($B$5:$B67,$B67))</f>
        <v/>
      </c>
      <c r="B67" s="7"/>
      <c r="C67" s="7"/>
      <c r="D67" s="23"/>
      <c r="E67" s="22"/>
      <c r="F67" s="7"/>
      <c r="G67" s="7"/>
      <c r="H67" s="28"/>
      <c r="I67" s="7"/>
      <c r="J67" s="23"/>
      <c r="K67" s="23"/>
      <c r="L67" s="19" t="str">
        <f t="shared" si="0"/>
        <v/>
      </c>
      <c r="M67" s="7"/>
      <c r="N67" s="29"/>
      <c r="O67" s="27" t="str">
        <f t="shared" si="1"/>
        <v/>
      </c>
      <c r="P67" s="7"/>
      <c r="Q67" s="7"/>
      <c r="R67" s="7"/>
      <c r="S67" s="10" t="str">
        <f t="shared" si="2"/>
        <v/>
      </c>
      <c r="T67" s="19" t="str">
        <f t="shared" si="3"/>
        <v/>
      </c>
      <c r="U67" s="19" t="str">
        <f t="shared" si="4"/>
        <v/>
      </c>
      <c r="V67" s="19" t="str">
        <f t="shared" si="5"/>
        <v/>
      </c>
      <c r="W67" s="19" t="str">
        <f t="shared" si="6"/>
        <v/>
      </c>
    </row>
    <row r="68" spans="1:23" ht="30" customHeight="1" x14ac:dyDescent="0.35">
      <c r="A68" s="19" t="str">
        <f>IF($B68="","",IFERROR(MATCH($B68,SKOLY,0),"?")&amp;"-"&amp;COUNTIF($B$5:$B68,$B68))</f>
        <v/>
      </c>
      <c r="B68" s="7"/>
      <c r="C68" s="7"/>
      <c r="D68" s="23"/>
      <c r="E68" s="22"/>
      <c r="F68" s="7"/>
      <c r="G68" s="7"/>
      <c r="H68" s="28"/>
      <c r="I68" s="7"/>
      <c r="J68" s="23"/>
      <c r="K68" s="23"/>
      <c r="L68" s="19" t="str">
        <f t="shared" si="0"/>
        <v/>
      </c>
      <c r="M68" s="7"/>
      <c r="N68" s="29"/>
      <c r="O68" s="27" t="str">
        <f t="shared" si="1"/>
        <v/>
      </c>
      <c r="P68" s="7"/>
      <c r="Q68" s="7"/>
      <c r="R68" s="7"/>
      <c r="S68" s="10" t="str">
        <f t="shared" si="2"/>
        <v/>
      </c>
      <c r="T68" s="19" t="str">
        <f t="shared" si="3"/>
        <v/>
      </c>
      <c r="U68" s="19" t="str">
        <f t="shared" si="4"/>
        <v/>
      </c>
      <c r="V68" s="19" t="str">
        <f t="shared" si="5"/>
        <v/>
      </c>
      <c r="W68" s="19" t="str">
        <f t="shared" si="6"/>
        <v/>
      </c>
    </row>
    <row r="69" spans="1:23" ht="30" customHeight="1" x14ac:dyDescent="0.35">
      <c r="A69" s="19" t="str">
        <f>IF($B69="","",IFERROR(MATCH($B69,SKOLY,0),"?")&amp;"-"&amp;COUNTIF($B$5:$B69,$B69))</f>
        <v/>
      </c>
      <c r="B69" s="7"/>
      <c r="C69" s="7"/>
      <c r="D69" s="23"/>
      <c r="E69" s="22"/>
      <c r="F69" s="7"/>
      <c r="G69" s="7"/>
      <c r="H69" s="28"/>
      <c r="I69" s="7"/>
      <c r="J69" s="23"/>
      <c r="K69" s="23"/>
      <c r="L69" s="19" t="str">
        <f t="shared" ref="L69:L132" si="7">IF(AND($D69="",$J69=""),"",SUM($D69,$J69)-SUM($K69))</f>
        <v/>
      </c>
      <c r="M69" s="7"/>
      <c r="N69" s="29"/>
      <c r="O69" s="27" t="str">
        <f t="shared" ref="O69:O132" si="8">IF(OR($J69="",$N69=""),"",$J69*$N69)</f>
        <v/>
      </c>
      <c r="P69" s="7"/>
      <c r="Q69" s="7"/>
      <c r="R69" s="7"/>
      <c r="S69" s="10" t="str">
        <f t="shared" ref="S69:S132" si="9">IF($B69="","",IF(T69="","OK",LEFT(T69,LEN(T69)-2)))</f>
        <v/>
      </c>
      <c r="T69" s="19" t="str">
        <f t="shared" ref="T69:T132" si="10">IF($B69="","",IF(COUNTIF(SKOLY,$B69)=0,"✖ škola není v seznamu na listu Zapojené školy; ","")&amp;IF($C69="","✖ chybí kategorie vybavení; ","")&amp;IF(AND($C69&lt;&gt;"",COUNTIF(CIS_KATEGORIE,$C69)=0),"✖ kategorie mimo číselník; ","")&amp;IF(AND($D69="",$J69=""),"✖ chybí množství (stávající nebo nově pořizované); ","")&amp;IF(AND(N($D69)&gt;0,$E69=""),"✖ chybí měsíc a rok pořízení; ","")&amp;IF(AND(N($D69)&gt;0,$F69=""),"✖ chybí zdroj financování; ","")&amp;IF(AND($F69&lt;&gt;"",COUNTIF(CIS_ZDROJ,$F69)=0),"✖ zdroj financování mimo číselník; ","")&amp;IF(AND($G69&lt;&gt;"",COUNTIF(CIS_ZDROJ,$G69)=0),"✖ další zdroj financování mimo číselník; ","")&amp;IF(AND(N($D69)&gt;0,$I69=""),"✖ chybí parametry a stav stávajícího vybavení; ","")&amp;IF(AND(N($J69)&gt;0,$M69=""),"✖ chybí parametry nového vybavení; ","")&amp;IF(AND(N($J69)&gt;0,$N69=""),"✖ chybí jednotková cena; ","")&amp;IF(AND(N($J69)&gt;0,$P69=""),"✖ chybí rozpočtová položka; ","")&amp;IF(AND($P69&lt;&gt;"",COUNTIF(CIS_ROZPOCET,$P69)=0),"✖ rozpočtová položka mimo číselník; ","")&amp;IF(AND(N($J69)&gt;0,$Q69=""),"✖ chybí zdůvodnění potřebnosti; ","")&amp;IF(AND(N($J69)&gt;0,$R69=""),"✖ chybí vazba na klíčovou aktivitu; ","")&amp;IF(AND($R69&lt;&gt;"",COUNTIF(CIS_KA,$R69)=0),"✖ klíčová aktivita mimo číselník; ","")&amp;IF(AND($K69&lt;&gt;"",$D69&lt;&gt;"",N($K69)&gt;N($D69)),"✖ vyřazované ks převyšují stávající množství; ","")&amp;IF(AND($G69&lt;&gt;"",$F69=""),"✖ vícenásobný výběr: další zdroj financování vyplněn bez hlavního; ","")&amp;IF(AND($G69&lt;&gt;"",$G69=$F69),"✖ vícenásobný výběr: další zdroj financování shodný s hlavním; ","")&amp;IF(AND(N($J69)&gt;0,$Q69&lt;&gt;"",LEN($Q69)&lt;40),"▲ stručné zdůvodnění potřebnosti (méně než 40 znaků); ","")&amp;IF(AND(N($J69)&gt;0,$M69&lt;&gt;"",LEN($M69)&lt;40),"▲ stručné parametry nového vybavení (méně než 40 znaků); ","")&amp;IF(AND(N($D69)&gt;0,$F69&lt;&gt;"",$H69="",NOT(OR($F69="Zřizovatel",LEFT($F69,7)="Vlastní",LEFT($F69,3)="Dar"))),"▲ u dotačního zdroje chybí registrační číslo projektu; ",""))</f>
        <v/>
      </c>
      <c r="U69" s="19" t="str">
        <f t="shared" ref="U69:U132" si="11">IF($B69="","",LEN(T69)-LEN(SUBSTITUTE(T69,"✖","")))</f>
        <v/>
      </c>
      <c r="V69" s="19" t="str">
        <f t="shared" ref="V69:V132" si="12">IF($B69="","",LEN(T69)-LEN(SUBSTITUTE(T69,"▲","")))</f>
        <v/>
      </c>
      <c r="W69" s="19" t="str">
        <f t="shared" ref="W69:W132" si="13">IF($B69="","",(LEN(T69)-LEN(SUBSTITUTE(T69,"vícenásobný výběr","")))/LEN("vícenásobný výběr"))</f>
        <v/>
      </c>
    </row>
    <row r="70" spans="1:23" ht="30" customHeight="1" x14ac:dyDescent="0.35">
      <c r="A70" s="19" t="str">
        <f>IF($B70="","",IFERROR(MATCH($B70,SKOLY,0),"?")&amp;"-"&amp;COUNTIF($B$5:$B70,$B70))</f>
        <v/>
      </c>
      <c r="B70" s="7"/>
      <c r="C70" s="7"/>
      <c r="D70" s="23"/>
      <c r="E70" s="22"/>
      <c r="F70" s="7"/>
      <c r="G70" s="7"/>
      <c r="H70" s="28"/>
      <c r="I70" s="7"/>
      <c r="J70" s="23"/>
      <c r="K70" s="23"/>
      <c r="L70" s="19" t="str">
        <f t="shared" si="7"/>
        <v/>
      </c>
      <c r="M70" s="7"/>
      <c r="N70" s="29"/>
      <c r="O70" s="27" t="str">
        <f t="shared" si="8"/>
        <v/>
      </c>
      <c r="P70" s="7"/>
      <c r="Q70" s="7"/>
      <c r="R70" s="7"/>
      <c r="S70" s="10" t="str">
        <f t="shared" si="9"/>
        <v/>
      </c>
      <c r="T70" s="19" t="str">
        <f t="shared" si="10"/>
        <v/>
      </c>
      <c r="U70" s="19" t="str">
        <f t="shared" si="11"/>
        <v/>
      </c>
      <c r="V70" s="19" t="str">
        <f t="shared" si="12"/>
        <v/>
      </c>
      <c r="W70" s="19" t="str">
        <f t="shared" si="13"/>
        <v/>
      </c>
    </row>
    <row r="71" spans="1:23" ht="30" customHeight="1" x14ac:dyDescent="0.35">
      <c r="A71" s="19" t="str">
        <f>IF($B71="","",IFERROR(MATCH($B71,SKOLY,0),"?")&amp;"-"&amp;COUNTIF($B$5:$B71,$B71))</f>
        <v/>
      </c>
      <c r="B71" s="7"/>
      <c r="C71" s="7"/>
      <c r="D71" s="23"/>
      <c r="E71" s="22"/>
      <c r="F71" s="7"/>
      <c r="G71" s="7"/>
      <c r="H71" s="28"/>
      <c r="I71" s="7"/>
      <c r="J71" s="23"/>
      <c r="K71" s="23"/>
      <c r="L71" s="19" t="str">
        <f t="shared" si="7"/>
        <v/>
      </c>
      <c r="M71" s="7"/>
      <c r="N71" s="29"/>
      <c r="O71" s="27" t="str">
        <f t="shared" si="8"/>
        <v/>
      </c>
      <c r="P71" s="7"/>
      <c r="Q71" s="7"/>
      <c r="R71" s="7"/>
      <c r="S71" s="10" t="str">
        <f t="shared" si="9"/>
        <v/>
      </c>
      <c r="T71" s="19" t="str">
        <f t="shared" si="10"/>
        <v/>
      </c>
      <c r="U71" s="19" t="str">
        <f t="shared" si="11"/>
        <v/>
      </c>
      <c r="V71" s="19" t="str">
        <f t="shared" si="12"/>
        <v/>
      </c>
      <c r="W71" s="19" t="str">
        <f t="shared" si="13"/>
        <v/>
      </c>
    </row>
    <row r="72" spans="1:23" ht="30" customHeight="1" x14ac:dyDescent="0.35">
      <c r="A72" s="19" t="str">
        <f>IF($B72="","",IFERROR(MATCH($B72,SKOLY,0),"?")&amp;"-"&amp;COUNTIF($B$5:$B72,$B72))</f>
        <v/>
      </c>
      <c r="B72" s="7"/>
      <c r="C72" s="7"/>
      <c r="D72" s="23"/>
      <c r="E72" s="22"/>
      <c r="F72" s="7"/>
      <c r="G72" s="7"/>
      <c r="H72" s="28"/>
      <c r="I72" s="7"/>
      <c r="J72" s="23"/>
      <c r="K72" s="23"/>
      <c r="L72" s="19" t="str">
        <f t="shared" si="7"/>
        <v/>
      </c>
      <c r="M72" s="7"/>
      <c r="N72" s="29"/>
      <c r="O72" s="27" t="str">
        <f t="shared" si="8"/>
        <v/>
      </c>
      <c r="P72" s="7"/>
      <c r="Q72" s="7"/>
      <c r="R72" s="7"/>
      <c r="S72" s="10" t="str">
        <f t="shared" si="9"/>
        <v/>
      </c>
      <c r="T72" s="19" t="str">
        <f t="shared" si="10"/>
        <v/>
      </c>
      <c r="U72" s="19" t="str">
        <f t="shared" si="11"/>
        <v/>
      </c>
      <c r="V72" s="19" t="str">
        <f t="shared" si="12"/>
        <v/>
      </c>
      <c r="W72" s="19" t="str">
        <f t="shared" si="13"/>
        <v/>
      </c>
    </row>
    <row r="73" spans="1:23" ht="30" customHeight="1" x14ac:dyDescent="0.35">
      <c r="A73" s="19" t="str">
        <f>IF($B73="","",IFERROR(MATCH($B73,SKOLY,0),"?")&amp;"-"&amp;COUNTIF($B$5:$B73,$B73))</f>
        <v/>
      </c>
      <c r="B73" s="7"/>
      <c r="C73" s="7"/>
      <c r="D73" s="23"/>
      <c r="E73" s="22"/>
      <c r="F73" s="7"/>
      <c r="G73" s="7"/>
      <c r="H73" s="28"/>
      <c r="I73" s="7"/>
      <c r="J73" s="23"/>
      <c r="K73" s="23"/>
      <c r="L73" s="19" t="str">
        <f t="shared" si="7"/>
        <v/>
      </c>
      <c r="M73" s="7"/>
      <c r="N73" s="29"/>
      <c r="O73" s="27" t="str">
        <f t="shared" si="8"/>
        <v/>
      </c>
      <c r="P73" s="7"/>
      <c r="Q73" s="7"/>
      <c r="R73" s="7"/>
      <c r="S73" s="10" t="str">
        <f t="shared" si="9"/>
        <v/>
      </c>
      <c r="T73" s="19" t="str">
        <f t="shared" si="10"/>
        <v/>
      </c>
      <c r="U73" s="19" t="str">
        <f t="shared" si="11"/>
        <v/>
      </c>
      <c r="V73" s="19" t="str">
        <f t="shared" si="12"/>
        <v/>
      </c>
      <c r="W73" s="19" t="str">
        <f t="shared" si="13"/>
        <v/>
      </c>
    </row>
    <row r="74" spans="1:23" ht="30" customHeight="1" x14ac:dyDescent="0.35">
      <c r="A74" s="19" t="str">
        <f>IF($B74="","",IFERROR(MATCH($B74,SKOLY,0),"?")&amp;"-"&amp;COUNTIF($B$5:$B74,$B74))</f>
        <v/>
      </c>
      <c r="B74" s="7"/>
      <c r="C74" s="7"/>
      <c r="D74" s="23"/>
      <c r="E74" s="22"/>
      <c r="F74" s="7"/>
      <c r="G74" s="7"/>
      <c r="H74" s="28"/>
      <c r="I74" s="7"/>
      <c r="J74" s="23"/>
      <c r="K74" s="23"/>
      <c r="L74" s="19" t="str">
        <f t="shared" si="7"/>
        <v/>
      </c>
      <c r="M74" s="7"/>
      <c r="N74" s="29"/>
      <c r="O74" s="27" t="str">
        <f t="shared" si="8"/>
        <v/>
      </c>
      <c r="P74" s="7"/>
      <c r="Q74" s="7"/>
      <c r="R74" s="7"/>
      <c r="S74" s="10" t="str">
        <f t="shared" si="9"/>
        <v/>
      </c>
      <c r="T74" s="19" t="str">
        <f t="shared" si="10"/>
        <v/>
      </c>
      <c r="U74" s="19" t="str">
        <f t="shared" si="11"/>
        <v/>
      </c>
      <c r="V74" s="19" t="str">
        <f t="shared" si="12"/>
        <v/>
      </c>
      <c r="W74" s="19" t="str">
        <f t="shared" si="13"/>
        <v/>
      </c>
    </row>
    <row r="75" spans="1:23" ht="30" customHeight="1" x14ac:dyDescent="0.35">
      <c r="A75" s="19" t="str">
        <f>IF($B75="","",IFERROR(MATCH($B75,SKOLY,0),"?")&amp;"-"&amp;COUNTIF($B$5:$B75,$B75))</f>
        <v/>
      </c>
      <c r="B75" s="7"/>
      <c r="C75" s="7"/>
      <c r="D75" s="23"/>
      <c r="E75" s="22"/>
      <c r="F75" s="7"/>
      <c r="G75" s="7"/>
      <c r="H75" s="28"/>
      <c r="I75" s="7"/>
      <c r="J75" s="23"/>
      <c r="K75" s="23"/>
      <c r="L75" s="19" t="str">
        <f t="shared" si="7"/>
        <v/>
      </c>
      <c r="M75" s="7"/>
      <c r="N75" s="29"/>
      <c r="O75" s="27" t="str">
        <f t="shared" si="8"/>
        <v/>
      </c>
      <c r="P75" s="7"/>
      <c r="Q75" s="7"/>
      <c r="R75" s="7"/>
      <c r="S75" s="10" t="str">
        <f t="shared" si="9"/>
        <v/>
      </c>
      <c r="T75" s="19" t="str">
        <f t="shared" si="10"/>
        <v/>
      </c>
      <c r="U75" s="19" t="str">
        <f t="shared" si="11"/>
        <v/>
      </c>
      <c r="V75" s="19" t="str">
        <f t="shared" si="12"/>
        <v/>
      </c>
      <c r="W75" s="19" t="str">
        <f t="shared" si="13"/>
        <v/>
      </c>
    </row>
    <row r="76" spans="1:23" ht="30" customHeight="1" x14ac:dyDescent="0.35">
      <c r="A76" s="19" t="str">
        <f>IF($B76="","",IFERROR(MATCH($B76,SKOLY,0),"?")&amp;"-"&amp;COUNTIF($B$5:$B76,$B76))</f>
        <v/>
      </c>
      <c r="B76" s="7"/>
      <c r="C76" s="7"/>
      <c r="D76" s="23"/>
      <c r="E76" s="22"/>
      <c r="F76" s="7"/>
      <c r="G76" s="7"/>
      <c r="H76" s="28"/>
      <c r="I76" s="7"/>
      <c r="J76" s="23"/>
      <c r="K76" s="23"/>
      <c r="L76" s="19" t="str">
        <f t="shared" si="7"/>
        <v/>
      </c>
      <c r="M76" s="7"/>
      <c r="N76" s="29"/>
      <c r="O76" s="27" t="str">
        <f t="shared" si="8"/>
        <v/>
      </c>
      <c r="P76" s="7"/>
      <c r="Q76" s="7"/>
      <c r="R76" s="7"/>
      <c r="S76" s="10" t="str">
        <f t="shared" si="9"/>
        <v/>
      </c>
      <c r="T76" s="19" t="str">
        <f t="shared" si="10"/>
        <v/>
      </c>
      <c r="U76" s="19" t="str">
        <f t="shared" si="11"/>
        <v/>
      </c>
      <c r="V76" s="19" t="str">
        <f t="shared" si="12"/>
        <v/>
      </c>
      <c r="W76" s="19" t="str">
        <f t="shared" si="13"/>
        <v/>
      </c>
    </row>
    <row r="77" spans="1:23" ht="30" customHeight="1" x14ac:dyDescent="0.35">
      <c r="A77" s="19" t="str">
        <f>IF($B77="","",IFERROR(MATCH($B77,SKOLY,0),"?")&amp;"-"&amp;COUNTIF($B$5:$B77,$B77))</f>
        <v/>
      </c>
      <c r="B77" s="7"/>
      <c r="C77" s="7"/>
      <c r="D77" s="23"/>
      <c r="E77" s="22"/>
      <c r="F77" s="7"/>
      <c r="G77" s="7"/>
      <c r="H77" s="28"/>
      <c r="I77" s="7"/>
      <c r="J77" s="23"/>
      <c r="K77" s="23"/>
      <c r="L77" s="19" t="str">
        <f t="shared" si="7"/>
        <v/>
      </c>
      <c r="M77" s="7"/>
      <c r="N77" s="29"/>
      <c r="O77" s="27" t="str">
        <f t="shared" si="8"/>
        <v/>
      </c>
      <c r="P77" s="7"/>
      <c r="Q77" s="7"/>
      <c r="R77" s="7"/>
      <c r="S77" s="10" t="str">
        <f t="shared" si="9"/>
        <v/>
      </c>
      <c r="T77" s="19" t="str">
        <f t="shared" si="10"/>
        <v/>
      </c>
      <c r="U77" s="19" t="str">
        <f t="shared" si="11"/>
        <v/>
      </c>
      <c r="V77" s="19" t="str">
        <f t="shared" si="12"/>
        <v/>
      </c>
      <c r="W77" s="19" t="str">
        <f t="shared" si="13"/>
        <v/>
      </c>
    </row>
    <row r="78" spans="1:23" ht="30" customHeight="1" x14ac:dyDescent="0.35">
      <c r="A78" s="19" t="str">
        <f>IF($B78="","",IFERROR(MATCH($B78,SKOLY,0),"?")&amp;"-"&amp;COUNTIF($B$5:$B78,$B78))</f>
        <v/>
      </c>
      <c r="B78" s="7"/>
      <c r="C78" s="7"/>
      <c r="D78" s="23"/>
      <c r="E78" s="22"/>
      <c r="F78" s="7"/>
      <c r="G78" s="7"/>
      <c r="H78" s="28"/>
      <c r="I78" s="7"/>
      <c r="J78" s="23"/>
      <c r="K78" s="23"/>
      <c r="L78" s="19" t="str">
        <f t="shared" si="7"/>
        <v/>
      </c>
      <c r="M78" s="7"/>
      <c r="N78" s="29"/>
      <c r="O78" s="27" t="str">
        <f t="shared" si="8"/>
        <v/>
      </c>
      <c r="P78" s="7"/>
      <c r="Q78" s="7"/>
      <c r="R78" s="7"/>
      <c r="S78" s="10" t="str">
        <f t="shared" si="9"/>
        <v/>
      </c>
      <c r="T78" s="19" t="str">
        <f t="shared" si="10"/>
        <v/>
      </c>
      <c r="U78" s="19" t="str">
        <f t="shared" si="11"/>
        <v/>
      </c>
      <c r="V78" s="19" t="str">
        <f t="shared" si="12"/>
        <v/>
      </c>
      <c r="W78" s="19" t="str">
        <f t="shared" si="13"/>
        <v/>
      </c>
    </row>
    <row r="79" spans="1:23" ht="30" customHeight="1" x14ac:dyDescent="0.35">
      <c r="A79" s="19" t="str">
        <f>IF($B79="","",IFERROR(MATCH($B79,SKOLY,0),"?")&amp;"-"&amp;COUNTIF($B$5:$B79,$B79))</f>
        <v/>
      </c>
      <c r="B79" s="7"/>
      <c r="C79" s="7"/>
      <c r="D79" s="23"/>
      <c r="E79" s="22"/>
      <c r="F79" s="7"/>
      <c r="G79" s="7"/>
      <c r="H79" s="28"/>
      <c r="I79" s="7"/>
      <c r="J79" s="23"/>
      <c r="K79" s="23"/>
      <c r="L79" s="19" t="str">
        <f t="shared" si="7"/>
        <v/>
      </c>
      <c r="M79" s="7"/>
      <c r="N79" s="29"/>
      <c r="O79" s="27" t="str">
        <f t="shared" si="8"/>
        <v/>
      </c>
      <c r="P79" s="7"/>
      <c r="Q79" s="7"/>
      <c r="R79" s="7"/>
      <c r="S79" s="10" t="str">
        <f t="shared" si="9"/>
        <v/>
      </c>
      <c r="T79" s="19" t="str">
        <f t="shared" si="10"/>
        <v/>
      </c>
      <c r="U79" s="19" t="str">
        <f t="shared" si="11"/>
        <v/>
      </c>
      <c r="V79" s="19" t="str">
        <f t="shared" si="12"/>
        <v/>
      </c>
      <c r="W79" s="19" t="str">
        <f t="shared" si="13"/>
        <v/>
      </c>
    </row>
    <row r="80" spans="1:23" ht="30" customHeight="1" x14ac:dyDescent="0.35">
      <c r="A80" s="19" t="str">
        <f>IF($B80="","",IFERROR(MATCH($B80,SKOLY,0),"?")&amp;"-"&amp;COUNTIF($B$5:$B80,$B80))</f>
        <v/>
      </c>
      <c r="B80" s="7"/>
      <c r="C80" s="7"/>
      <c r="D80" s="23"/>
      <c r="E80" s="22"/>
      <c r="F80" s="7"/>
      <c r="G80" s="7"/>
      <c r="H80" s="28"/>
      <c r="I80" s="7"/>
      <c r="J80" s="23"/>
      <c r="K80" s="23"/>
      <c r="L80" s="19" t="str">
        <f t="shared" si="7"/>
        <v/>
      </c>
      <c r="M80" s="7"/>
      <c r="N80" s="29"/>
      <c r="O80" s="27" t="str">
        <f t="shared" si="8"/>
        <v/>
      </c>
      <c r="P80" s="7"/>
      <c r="Q80" s="7"/>
      <c r="R80" s="7"/>
      <c r="S80" s="10" t="str">
        <f t="shared" si="9"/>
        <v/>
      </c>
      <c r="T80" s="19" t="str">
        <f t="shared" si="10"/>
        <v/>
      </c>
      <c r="U80" s="19" t="str">
        <f t="shared" si="11"/>
        <v/>
      </c>
      <c r="V80" s="19" t="str">
        <f t="shared" si="12"/>
        <v/>
      </c>
      <c r="W80" s="19" t="str">
        <f t="shared" si="13"/>
        <v/>
      </c>
    </row>
    <row r="81" spans="1:23" ht="30" customHeight="1" x14ac:dyDescent="0.35">
      <c r="A81" s="19" t="str">
        <f>IF($B81="","",IFERROR(MATCH($B81,SKOLY,0),"?")&amp;"-"&amp;COUNTIF($B$5:$B81,$B81))</f>
        <v/>
      </c>
      <c r="B81" s="7"/>
      <c r="C81" s="7"/>
      <c r="D81" s="23"/>
      <c r="E81" s="22"/>
      <c r="F81" s="7"/>
      <c r="G81" s="7"/>
      <c r="H81" s="28"/>
      <c r="I81" s="7"/>
      <c r="J81" s="23"/>
      <c r="K81" s="23"/>
      <c r="L81" s="19" t="str">
        <f t="shared" si="7"/>
        <v/>
      </c>
      <c r="M81" s="7"/>
      <c r="N81" s="29"/>
      <c r="O81" s="27" t="str">
        <f t="shared" si="8"/>
        <v/>
      </c>
      <c r="P81" s="7"/>
      <c r="Q81" s="7"/>
      <c r="R81" s="7"/>
      <c r="S81" s="10" t="str">
        <f t="shared" si="9"/>
        <v/>
      </c>
      <c r="T81" s="19" t="str">
        <f t="shared" si="10"/>
        <v/>
      </c>
      <c r="U81" s="19" t="str">
        <f t="shared" si="11"/>
        <v/>
      </c>
      <c r="V81" s="19" t="str">
        <f t="shared" si="12"/>
        <v/>
      </c>
      <c r="W81" s="19" t="str">
        <f t="shared" si="13"/>
        <v/>
      </c>
    </row>
    <row r="82" spans="1:23" ht="30" customHeight="1" x14ac:dyDescent="0.35">
      <c r="A82" s="19" t="str">
        <f>IF($B82="","",IFERROR(MATCH($B82,SKOLY,0),"?")&amp;"-"&amp;COUNTIF($B$5:$B82,$B82))</f>
        <v/>
      </c>
      <c r="B82" s="7"/>
      <c r="C82" s="7"/>
      <c r="D82" s="23"/>
      <c r="E82" s="22"/>
      <c r="F82" s="7"/>
      <c r="G82" s="7"/>
      <c r="H82" s="28"/>
      <c r="I82" s="7"/>
      <c r="J82" s="23"/>
      <c r="K82" s="23"/>
      <c r="L82" s="19" t="str">
        <f t="shared" si="7"/>
        <v/>
      </c>
      <c r="M82" s="7"/>
      <c r="N82" s="29"/>
      <c r="O82" s="27" t="str">
        <f t="shared" si="8"/>
        <v/>
      </c>
      <c r="P82" s="7"/>
      <c r="Q82" s="7"/>
      <c r="R82" s="7"/>
      <c r="S82" s="10" t="str">
        <f t="shared" si="9"/>
        <v/>
      </c>
      <c r="T82" s="19" t="str">
        <f t="shared" si="10"/>
        <v/>
      </c>
      <c r="U82" s="19" t="str">
        <f t="shared" si="11"/>
        <v/>
      </c>
      <c r="V82" s="19" t="str">
        <f t="shared" si="12"/>
        <v/>
      </c>
      <c r="W82" s="19" t="str">
        <f t="shared" si="13"/>
        <v/>
      </c>
    </row>
    <row r="83" spans="1:23" ht="30" customHeight="1" x14ac:dyDescent="0.35">
      <c r="A83" s="19" t="str">
        <f>IF($B83="","",IFERROR(MATCH($B83,SKOLY,0),"?")&amp;"-"&amp;COUNTIF($B$5:$B83,$B83))</f>
        <v/>
      </c>
      <c r="B83" s="7"/>
      <c r="C83" s="7"/>
      <c r="D83" s="23"/>
      <c r="E83" s="22"/>
      <c r="F83" s="7"/>
      <c r="G83" s="7"/>
      <c r="H83" s="28"/>
      <c r="I83" s="7"/>
      <c r="J83" s="23"/>
      <c r="K83" s="23"/>
      <c r="L83" s="19" t="str">
        <f t="shared" si="7"/>
        <v/>
      </c>
      <c r="M83" s="7"/>
      <c r="N83" s="29"/>
      <c r="O83" s="27" t="str">
        <f t="shared" si="8"/>
        <v/>
      </c>
      <c r="P83" s="7"/>
      <c r="Q83" s="7"/>
      <c r="R83" s="7"/>
      <c r="S83" s="10" t="str">
        <f t="shared" si="9"/>
        <v/>
      </c>
      <c r="T83" s="19" t="str">
        <f t="shared" si="10"/>
        <v/>
      </c>
      <c r="U83" s="19" t="str">
        <f t="shared" si="11"/>
        <v/>
      </c>
      <c r="V83" s="19" t="str">
        <f t="shared" si="12"/>
        <v/>
      </c>
      <c r="W83" s="19" t="str">
        <f t="shared" si="13"/>
        <v/>
      </c>
    </row>
    <row r="84" spans="1:23" ht="30" customHeight="1" x14ac:dyDescent="0.35">
      <c r="A84" s="19" t="str">
        <f>IF($B84="","",IFERROR(MATCH($B84,SKOLY,0),"?")&amp;"-"&amp;COUNTIF($B$5:$B84,$B84))</f>
        <v/>
      </c>
      <c r="B84" s="7"/>
      <c r="C84" s="7"/>
      <c r="D84" s="23"/>
      <c r="E84" s="22"/>
      <c r="F84" s="7"/>
      <c r="G84" s="7"/>
      <c r="H84" s="28"/>
      <c r="I84" s="7"/>
      <c r="J84" s="23"/>
      <c r="K84" s="23"/>
      <c r="L84" s="19" t="str">
        <f t="shared" si="7"/>
        <v/>
      </c>
      <c r="M84" s="7"/>
      <c r="N84" s="29"/>
      <c r="O84" s="27" t="str">
        <f t="shared" si="8"/>
        <v/>
      </c>
      <c r="P84" s="7"/>
      <c r="Q84" s="7"/>
      <c r="R84" s="7"/>
      <c r="S84" s="10" t="str">
        <f t="shared" si="9"/>
        <v/>
      </c>
      <c r="T84" s="19" t="str">
        <f t="shared" si="10"/>
        <v/>
      </c>
      <c r="U84" s="19" t="str">
        <f t="shared" si="11"/>
        <v/>
      </c>
      <c r="V84" s="19" t="str">
        <f t="shared" si="12"/>
        <v/>
      </c>
      <c r="W84" s="19" t="str">
        <f t="shared" si="13"/>
        <v/>
      </c>
    </row>
    <row r="85" spans="1:23" ht="30" customHeight="1" x14ac:dyDescent="0.35">
      <c r="A85" s="19" t="str">
        <f>IF($B85="","",IFERROR(MATCH($B85,SKOLY,0),"?")&amp;"-"&amp;COUNTIF($B$5:$B85,$B85))</f>
        <v/>
      </c>
      <c r="B85" s="7"/>
      <c r="C85" s="7"/>
      <c r="D85" s="23"/>
      <c r="E85" s="22"/>
      <c r="F85" s="7"/>
      <c r="G85" s="7"/>
      <c r="H85" s="28"/>
      <c r="I85" s="7"/>
      <c r="J85" s="23"/>
      <c r="K85" s="23"/>
      <c r="L85" s="19" t="str">
        <f t="shared" si="7"/>
        <v/>
      </c>
      <c r="M85" s="7"/>
      <c r="N85" s="29"/>
      <c r="O85" s="27" t="str">
        <f t="shared" si="8"/>
        <v/>
      </c>
      <c r="P85" s="7"/>
      <c r="Q85" s="7"/>
      <c r="R85" s="7"/>
      <c r="S85" s="10" t="str">
        <f t="shared" si="9"/>
        <v/>
      </c>
      <c r="T85" s="19" t="str">
        <f t="shared" si="10"/>
        <v/>
      </c>
      <c r="U85" s="19" t="str">
        <f t="shared" si="11"/>
        <v/>
      </c>
      <c r="V85" s="19" t="str">
        <f t="shared" si="12"/>
        <v/>
      </c>
      <c r="W85" s="19" t="str">
        <f t="shared" si="13"/>
        <v/>
      </c>
    </row>
    <row r="86" spans="1:23" ht="30" customHeight="1" x14ac:dyDescent="0.35">
      <c r="A86" s="19" t="str">
        <f>IF($B86="","",IFERROR(MATCH($B86,SKOLY,0),"?")&amp;"-"&amp;COUNTIF($B$5:$B86,$B86))</f>
        <v/>
      </c>
      <c r="B86" s="7"/>
      <c r="C86" s="7"/>
      <c r="D86" s="23"/>
      <c r="E86" s="22"/>
      <c r="F86" s="7"/>
      <c r="G86" s="7"/>
      <c r="H86" s="28"/>
      <c r="I86" s="7"/>
      <c r="J86" s="23"/>
      <c r="K86" s="23"/>
      <c r="L86" s="19" t="str">
        <f t="shared" si="7"/>
        <v/>
      </c>
      <c r="M86" s="7"/>
      <c r="N86" s="29"/>
      <c r="O86" s="27" t="str">
        <f t="shared" si="8"/>
        <v/>
      </c>
      <c r="P86" s="7"/>
      <c r="Q86" s="7"/>
      <c r="R86" s="7"/>
      <c r="S86" s="10" t="str">
        <f t="shared" si="9"/>
        <v/>
      </c>
      <c r="T86" s="19" t="str">
        <f t="shared" si="10"/>
        <v/>
      </c>
      <c r="U86" s="19" t="str">
        <f t="shared" si="11"/>
        <v/>
      </c>
      <c r="V86" s="19" t="str">
        <f t="shared" si="12"/>
        <v/>
      </c>
      <c r="W86" s="19" t="str">
        <f t="shared" si="13"/>
        <v/>
      </c>
    </row>
    <row r="87" spans="1:23" ht="30" customHeight="1" x14ac:dyDescent="0.35">
      <c r="A87" s="19" t="str">
        <f>IF($B87="","",IFERROR(MATCH($B87,SKOLY,0),"?")&amp;"-"&amp;COUNTIF($B$5:$B87,$B87))</f>
        <v/>
      </c>
      <c r="B87" s="7"/>
      <c r="C87" s="7"/>
      <c r="D87" s="23"/>
      <c r="E87" s="22"/>
      <c r="F87" s="7"/>
      <c r="G87" s="7"/>
      <c r="H87" s="28"/>
      <c r="I87" s="7"/>
      <c r="J87" s="23"/>
      <c r="K87" s="23"/>
      <c r="L87" s="19" t="str">
        <f t="shared" si="7"/>
        <v/>
      </c>
      <c r="M87" s="7"/>
      <c r="N87" s="29"/>
      <c r="O87" s="27" t="str">
        <f t="shared" si="8"/>
        <v/>
      </c>
      <c r="P87" s="7"/>
      <c r="Q87" s="7"/>
      <c r="R87" s="7"/>
      <c r="S87" s="10" t="str">
        <f t="shared" si="9"/>
        <v/>
      </c>
      <c r="T87" s="19" t="str">
        <f t="shared" si="10"/>
        <v/>
      </c>
      <c r="U87" s="19" t="str">
        <f t="shared" si="11"/>
        <v/>
      </c>
      <c r="V87" s="19" t="str">
        <f t="shared" si="12"/>
        <v/>
      </c>
      <c r="W87" s="19" t="str">
        <f t="shared" si="13"/>
        <v/>
      </c>
    </row>
    <row r="88" spans="1:23" ht="30" customHeight="1" x14ac:dyDescent="0.35">
      <c r="A88" s="19" t="str">
        <f>IF($B88="","",IFERROR(MATCH($B88,SKOLY,0),"?")&amp;"-"&amp;COUNTIF($B$5:$B88,$B88))</f>
        <v/>
      </c>
      <c r="B88" s="7"/>
      <c r="C88" s="7"/>
      <c r="D88" s="23"/>
      <c r="E88" s="22"/>
      <c r="F88" s="7"/>
      <c r="G88" s="7"/>
      <c r="H88" s="28"/>
      <c r="I88" s="7"/>
      <c r="J88" s="23"/>
      <c r="K88" s="23"/>
      <c r="L88" s="19" t="str">
        <f t="shared" si="7"/>
        <v/>
      </c>
      <c r="M88" s="7"/>
      <c r="N88" s="29"/>
      <c r="O88" s="27" t="str">
        <f t="shared" si="8"/>
        <v/>
      </c>
      <c r="P88" s="7"/>
      <c r="Q88" s="7"/>
      <c r="R88" s="7"/>
      <c r="S88" s="10" t="str">
        <f t="shared" si="9"/>
        <v/>
      </c>
      <c r="T88" s="19" t="str">
        <f t="shared" si="10"/>
        <v/>
      </c>
      <c r="U88" s="19" t="str">
        <f t="shared" si="11"/>
        <v/>
      </c>
      <c r="V88" s="19" t="str">
        <f t="shared" si="12"/>
        <v/>
      </c>
      <c r="W88" s="19" t="str">
        <f t="shared" si="13"/>
        <v/>
      </c>
    </row>
    <row r="89" spans="1:23" ht="30" customHeight="1" x14ac:dyDescent="0.35">
      <c r="A89" s="19" t="str">
        <f>IF($B89="","",IFERROR(MATCH($B89,SKOLY,0),"?")&amp;"-"&amp;COUNTIF($B$5:$B89,$B89))</f>
        <v/>
      </c>
      <c r="B89" s="7"/>
      <c r="C89" s="7"/>
      <c r="D89" s="23"/>
      <c r="E89" s="22"/>
      <c r="F89" s="7"/>
      <c r="G89" s="7"/>
      <c r="H89" s="28"/>
      <c r="I89" s="7"/>
      <c r="J89" s="23"/>
      <c r="K89" s="23"/>
      <c r="L89" s="19" t="str">
        <f t="shared" si="7"/>
        <v/>
      </c>
      <c r="M89" s="7"/>
      <c r="N89" s="29"/>
      <c r="O89" s="27" t="str">
        <f t="shared" si="8"/>
        <v/>
      </c>
      <c r="P89" s="7"/>
      <c r="Q89" s="7"/>
      <c r="R89" s="7"/>
      <c r="S89" s="10" t="str">
        <f t="shared" si="9"/>
        <v/>
      </c>
      <c r="T89" s="19" t="str">
        <f t="shared" si="10"/>
        <v/>
      </c>
      <c r="U89" s="19" t="str">
        <f t="shared" si="11"/>
        <v/>
      </c>
      <c r="V89" s="19" t="str">
        <f t="shared" si="12"/>
        <v/>
      </c>
      <c r="W89" s="19" t="str">
        <f t="shared" si="13"/>
        <v/>
      </c>
    </row>
    <row r="90" spans="1:23" ht="30" customHeight="1" x14ac:dyDescent="0.35">
      <c r="A90" s="19" t="str">
        <f>IF($B90="","",IFERROR(MATCH($B90,SKOLY,0),"?")&amp;"-"&amp;COUNTIF($B$5:$B90,$B90))</f>
        <v/>
      </c>
      <c r="B90" s="7"/>
      <c r="C90" s="7"/>
      <c r="D90" s="23"/>
      <c r="E90" s="22"/>
      <c r="F90" s="7"/>
      <c r="G90" s="7"/>
      <c r="H90" s="28"/>
      <c r="I90" s="7"/>
      <c r="J90" s="23"/>
      <c r="K90" s="23"/>
      <c r="L90" s="19" t="str">
        <f t="shared" si="7"/>
        <v/>
      </c>
      <c r="M90" s="7"/>
      <c r="N90" s="29"/>
      <c r="O90" s="27" t="str">
        <f t="shared" si="8"/>
        <v/>
      </c>
      <c r="P90" s="7"/>
      <c r="Q90" s="7"/>
      <c r="R90" s="7"/>
      <c r="S90" s="10" t="str">
        <f t="shared" si="9"/>
        <v/>
      </c>
      <c r="T90" s="19" t="str">
        <f t="shared" si="10"/>
        <v/>
      </c>
      <c r="U90" s="19" t="str">
        <f t="shared" si="11"/>
        <v/>
      </c>
      <c r="V90" s="19" t="str">
        <f t="shared" si="12"/>
        <v/>
      </c>
      <c r="W90" s="19" t="str">
        <f t="shared" si="13"/>
        <v/>
      </c>
    </row>
    <row r="91" spans="1:23" ht="30" customHeight="1" x14ac:dyDescent="0.35">
      <c r="A91" s="19" t="str">
        <f>IF($B91="","",IFERROR(MATCH($B91,SKOLY,0),"?")&amp;"-"&amp;COUNTIF($B$5:$B91,$B91))</f>
        <v/>
      </c>
      <c r="B91" s="7"/>
      <c r="C91" s="7"/>
      <c r="D91" s="23"/>
      <c r="E91" s="22"/>
      <c r="F91" s="7"/>
      <c r="G91" s="7"/>
      <c r="H91" s="28"/>
      <c r="I91" s="7"/>
      <c r="J91" s="23"/>
      <c r="K91" s="23"/>
      <c r="L91" s="19" t="str">
        <f t="shared" si="7"/>
        <v/>
      </c>
      <c r="M91" s="7"/>
      <c r="N91" s="29"/>
      <c r="O91" s="27" t="str">
        <f t="shared" si="8"/>
        <v/>
      </c>
      <c r="P91" s="7"/>
      <c r="Q91" s="7"/>
      <c r="R91" s="7"/>
      <c r="S91" s="10" t="str">
        <f t="shared" si="9"/>
        <v/>
      </c>
      <c r="T91" s="19" t="str">
        <f t="shared" si="10"/>
        <v/>
      </c>
      <c r="U91" s="19" t="str">
        <f t="shared" si="11"/>
        <v/>
      </c>
      <c r="V91" s="19" t="str">
        <f t="shared" si="12"/>
        <v/>
      </c>
      <c r="W91" s="19" t="str">
        <f t="shared" si="13"/>
        <v/>
      </c>
    </row>
    <row r="92" spans="1:23" ht="30" customHeight="1" x14ac:dyDescent="0.35">
      <c r="A92" s="19" t="str">
        <f>IF($B92="","",IFERROR(MATCH($B92,SKOLY,0),"?")&amp;"-"&amp;COUNTIF($B$5:$B92,$B92))</f>
        <v/>
      </c>
      <c r="B92" s="7"/>
      <c r="C92" s="7"/>
      <c r="D92" s="23"/>
      <c r="E92" s="22"/>
      <c r="F92" s="7"/>
      <c r="G92" s="7"/>
      <c r="H92" s="28"/>
      <c r="I92" s="7"/>
      <c r="J92" s="23"/>
      <c r="K92" s="23"/>
      <c r="L92" s="19" t="str">
        <f t="shared" si="7"/>
        <v/>
      </c>
      <c r="M92" s="7"/>
      <c r="N92" s="29"/>
      <c r="O92" s="27" t="str">
        <f t="shared" si="8"/>
        <v/>
      </c>
      <c r="P92" s="7"/>
      <c r="Q92" s="7"/>
      <c r="R92" s="7"/>
      <c r="S92" s="10" t="str">
        <f t="shared" si="9"/>
        <v/>
      </c>
      <c r="T92" s="19" t="str">
        <f t="shared" si="10"/>
        <v/>
      </c>
      <c r="U92" s="19" t="str">
        <f t="shared" si="11"/>
        <v/>
      </c>
      <c r="V92" s="19" t="str">
        <f t="shared" si="12"/>
        <v/>
      </c>
      <c r="W92" s="19" t="str">
        <f t="shared" si="13"/>
        <v/>
      </c>
    </row>
    <row r="93" spans="1:23" ht="30" customHeight="1" x14ac:dyDescent="0.35">
      <c r="A93" s="19" t="str">
        <f>IF($B93="","",IFERROR(MATCH($B93,SKOLY,0),"?")&amp;"-"&amp;COUNTIF($B$5:$B93,$B93))</f>
        <v/>
      </c>
      <c r="B93" s="7"/>
      <c r="C93" s="7"/>
      <c r="D93" s="23"/>
      <c r="E93" s="22"/>
      <c r="F93" s="7"/>
      <c r="G93" s="7"/>
      <c r="H93" s="28"/>
      <c r="I93" s="7"/>
      <c r="J93" s="23"/>
      <c r="K93" s="23"/>
      <c r="L93" s="19" t="str">
        <f t="shared" si="7"/>
        <v/>
      </c>
      <c r="M93" s="7"/>
      <c r="N93" s="29"/>
      <c r="O93" s="27" t="str">
        <f t="shared" si="8"/>
        <v/>
      </c>
      <c r="P93" s="7"/>
      <c r="Q93" s="7"/>
      <c r="R93" s="7"/>
      <c r="S93" s="10" t="str">
        <f t="shared" si="9"/>
        <v/>
      </c>
      <c r="T93" s="19" t="str">
        <f t="shared" si="10"/>
        <v/>
      </c>
      <c r="U93" s="19" t="str">
        <f t="shared" si="11"/>
        <v/>
      </c>
      <c r="V93" s="19" t="str">
        <f t="shared" si="12"/>
        <v/>
      </c>
      <c r="W93" s="19" t="str">
        <f t="shared" si="13"/>
        <v/>
      </c>
    </row>
    <row r="94" spans="1:23" ht="30" customHeight="1" x14ac:dyDescent="0.35">
      <c r="A94" s="19" t="str">
        <f>IF($B94="","",IFERROR(MATCH($B94,SKOLY,0),"?")&amp;"-"&amp;COUNTIF($B$5:$B94,$B94))</f>
        <v/>
      </c>
      <c r="B94" s="7"/>
      <c r="C94" s="7"/>
      <c r="D94" s="23"/>
      <c r="E94" s="22"/>
      <c r="F94" s="7"/>
      <c r="G94" s="7"/>
      <c r="H94" s="28"/>
      <c r="I94" s="7"/>
      <c r="J94" s="23"/>
      <c r="K94" s="23"/>
      <c r="L94" s="19" t="str">
        <f t="shared" si="7"/>
        <v/>
      </c>
      <c r="M94" s="7"/>
      <c r="N94" s="29"/>
      <c r="O94" s="27" t="str">
        <f t="shared" si="8"/>
        <v/>
      </c>
      <c r="P94" s="7"/>
      <c r="Q94" s="7"/>
      <c r="R94" s="7"/>
      <c r="S94" s="10" t="str">
        <f t="shared" si="9"/>
        <v/>
      </c>
      <c r="T94" s="19" t="str">
        <f t="shared" si="10"/>
        <v/>
      </c>
      <c r="U94" s="19" t="str">
        <f t="shared" si="11"/>
        <v/>
      </c>
      <c r="V94" s="19" t="str">
        <f t="shared" si="12"/>
        <v/>
      </c>
      <c r="W94" s="19" t="str">
        <f t="shared" si="13"/>
        <v/>
      </c>
    </row>
    <row r="95" spans="1:23" ht="30" customHeight="1" x14ac:dyDescent="0.35">
      <c r="A95" s="19" t="str">
        <f>IF($B95="","",IFERROR(MATCH($B95,SKOLY,0),"?")&amp;"-"&amp;COUNTIF($B$5:$B95,$B95))</f>
        <v/>
      </c>
      <c r="B95" s="7"/>
      <c r="C95" s="7"/>
      <c r="D95" s="23"/>
      <c r="E95" s="22"/>
      <c r="F95" s="7"/>
      <c r="G95" s="7"/>
      <c r="H95" s="28"/>
      <c r="I95" s="7"/>
      <c r="J95" s="23"/>
      <c r="K95" s="23"/>
      <c r="L95" s="19" t="str">
        <f t="shared" si="7"/>
        <v/>
      </c>
      <c r="M95" s="7"/>
      <c r="N95" s="29"/>
      <c r="O95" s="27" t="str">
        <f t="shared" si="8"/>
        <v/>
      </c>
      <c r="P95" s="7"/>
      <c r="Q95" s="7"/>
      <c r="R95" s="7"/>
      <c r="S95" s="10" t="str">
        <f t="shared" si="9"/>
        <v/>
      </c>
      <c r="T95" s="19" t="str">
        <f t="shared" si="10"/>
        <v/>
      </c>
      <c r="U95" s="19" t="str">
        <f t="shared" si="11"/>
        <v/>
      </c>
      <c r="V95" s="19" t="str">
        <f t="shared" si="12"/>
        <v/>
      </c>
      <c r="W95" s="19" t="str">
        <f t="shared" si="13"/>
        <v/>
      </c>
    </row>
    <row r="96" spans="1:23" ht="30" customHeight="1" x14ac:dyDescent="0.35">
      <c r="A96" s="19" t="str">
        <f>IF($B96="","",IFERROR(MATCH($B96,SKOLY,0),"?")&amp;"-"&amp;COUNTIF($B$5:$B96,$B96))</f>
        <v/>
      </c>
      <c r="B96" s="7"/>
      <c r="C96" s="7"/>
      <c r="D96" s="23"/>
      <c r="E96" s="22"/>
      <c r="F96" s="7"/>
      <c r="G96" s="7"/>
      <c r="H96" s="28"/>
      <c r="I96" s="7"/>
      <c r="J96" s="23"/>
      <c r="K96" s="23"/>
      <c r="L96" s="19" t="str">
        <f t="shared" si="7"/>
        <v/>
      </c>
      <c r="M96" s="7"/>
      <c r="N96" s="29"/>
      <c r="O96" s="27" t="str">
        <f t="shared" si="8"/>
        <v/>
      </c>
      <c r="P96" s="7"/>
      <c r="Q96" s="7"/>
      <c r="R96" s="7"/>
      <c r="S96" s="10" t="str">
        <f t="shared" si="9"/>
        <v/>
      </c>
      <c r="T96" s="19" t="str">
        <f t="shared" si="10"/>
        <v/>
      </c>
      <c r="U96" s="19" t="str">
        <f t="shared" si="11"/>
        <v/>
      </c>
      <c r="V96" s="19" t="str">
        <f t="shared" si="12"/>
        <v/>
      </c>
      <c r="W96" s="19" t="str">
        <f t="shared" si="13"/>
        <v/>
      </c>
    </row>
    <row r="97" spans="1:23" ht="30" customHeight="1" x14ac:dyDescent="0.35">
      <c r="A97" s="19" t="str">
        <f>IF($B97="","",IFERROR(MATCH($B97,SKOLY,0),"?")&amp;"-"&amp;COUNTIF($B$5:$B97,$B97))</f>
        <v/>
      </c>
      <c r="B97" s="7"/>
      <c r="C97" s="7"/>
      <c r="D97" s="23"/>
      <c r="E97" s="22"/>
      <c r="F97" s="7"/>
      <c r="G97" s="7"/>
      <c r="H97" s="28"/>
      <c r="I97" s="7"/>
      <c r="J97" s="23"/>
      <c r="K97" s="23"/>
      <c r="L97" s="19" t="str">
        <f t="shared" si="7"/>
        <v/>
      </c>
      <c r="M97" s="7"/>
      <c r="N97" s="29"/>
      <c r="O97" s="27" t="str">
        <f t="shared" si="8"/>
        <v/>
      </c>
      <c r="P97" s="7"/>
      <c r="Q97" s="7"/>
      <c r="R97" s="7"/>
      <c r="S97" s="10" t="str">
        <f t="shared" si="9"/>
        <v/>
      </c>
      <c r="T97" s="19" t="str">
        <f t="shared" si="10"/>
        <v/>
      </c>
      <c r="U97" s="19" t="str">
        <f t="shared" si="11"/>
        <v/>
      </c>
      <c r="V97" s="19" t="str">
        <f t="shared" si="12"/>
        <v/>
      </c>
      <c r="W97" s="19" t="str">
        <f t="shared" si="13"/>
        <v/>
      </c>
    </row>
    <row r="98" spans="1:23" ht="30" customHeight="1" x14ac:dyDescent="0.35">
      <c r="A98" s="19" t="str">
        <f>IF($B98="","",IFERROR(MATCH($B98,SKOLY,0),"?")&amp;"-"&amp;COUNTIF($B$5:$B98,$B98))</f>
        <v/>
      </c>
      <c r="B98" s="7"/>
      <c r="C98" s="7"/>
      <c r="D98" s="23"/>
      <c r="E98" s="22"/>
      <c r="F98" s="7"/>
      <c r="G98" s="7"/>
      <c r="H98" s="28"/>
      <c r="I98" s="7"/>
      <c r="J98" s="23"/>
      <c r="K98" s="23"/>
      <c r="L98" s="19" t="str">
        <f t="shared" si="7"/>
        <v/>
      </c>
      <c r="M98" s="7"/>
      <c r="N98" s="29"/>
      <c r="O98" s="27" t="str">
        <f t="shared" si="8"/>
        <v/>
      </c>
      <c r="P98" s="7"/>
      <c r="Q98" s="7"/>
      <c r="R98" s="7"/>
      <c r="S98" s="10" t="str">
        <f t="shared" si="9"/>
        <v/>
      </c>
      <c r="T98" s="19" t="str">
        <f t="shared" si="10"/>
        <v/>
      </c>
      <c r="U98" s="19" t="str">
        <f t="shared" si="11"/>
        <v/>
      </c>
      <c r="V98" s="19" t="str">
        <f t="shared" si="12"/>
        <v/>
      </c>
      <c r="W98" s="19" t="str">
        <f t="shared" si="13"/>
        <v/>
      </c>
    </row>
    <row r="99" spans="1:23" ht="30" customHeight="1" x14ac:dyDescent="0.35">
      <c r="A99" s="19" t="str">
        <f>IF($B99="","",IFERROR(MATCH($B99,SKOLY,0),"?")&amp;"-"&amp;COUNTIF($B$5:$B99,$B99))</f>
        <v/>
      </c>
      <c r="B99" s="7"/>
      <c r="C99" s="7"/>
      <c r="D99" s="23"/>
      <c r="E99" s="22"/>
      <c r="F99" s="7"/>
      <c r="G99" s="7"/>
      <c r="H99" s="28"/>
      <c r="I99" s="7"/>
      <c r="J99" s="23"/>
      <c r="K99" s="23"/>
      <c r="L99" s="19" t="str">
        <f t="shared" si="7"/>
        <v/>
      </c>
      <c r="M99" s="7"/>
      <c r="N99" s="29"/>
      <c r="O99" s="27" t="str">
        <f t="shared" si="8"/>
        <v/>
      </c>
      <c r="P99" s="7"/>
      <c r="Q99" s="7"/>
      <c r="R99" s="7"/>
      <c r="S99" s="10" t="str">
        <f t="shared" si="9"/>
        <v/>
      </c>
      <c r="T99" s="19" t="str">
        <f t="shared" si="10"/>
        <v/>
      </c>
      <c r="U99" s="19" t="str">
        <f t="shared" si="11"/>
        <v/>
      </c>
      <c r="V99" s="19" t="str">
        <f t="shared" si="12"/>
        <v/>
      </c>
      <c r="W99" s="19" t="str">
        <f t="shared" si="13"/>
        <v/>
      </c>
    </row>
    <row r="100" spans="1:23" ht="30" customHeight="1" x14ac:dyDescent="0.35">
      <c r="A100" s="19" t="str">
        <f>IF($B100="","",IFERROR(MATCH($B100,SKOLY,0),"?")&amp;"-"&amp;COUNTIF($B$5:$B100,$B100))</f>
        <v/>
      </c>
      <c r="B100" s="7"/>
      <c r="C100" s="7"/>
      <c r="D100" s="23"/>
      <c r="E100" s="22"/>
      <c r="F100" s="7"/>
      <c r="G100" s="7"/>
      <c r="H100" s="28"/>
      <c r="I100" s="7"/>
      <c r="J100" s="23"/>
      <c r="K100" s="23"/>
      <c r="L100" s="19" t="str">
        <f t="shared" si="7"/>
        <v/>
      </c>
      <c r="M100" s="7"/>
      <c r="N100" s="29"/>
      <c r="O100" s="27" t="str">
        <f t="shared" si="8"/>
        <v/>
      </c>
      <c r="P100" s="7"/>
      <c r="Q100" s="7"/>
      <c r="R100" s="7"/>
      <c r="S100" s="10" t="str">
        <f t="shared" si="9"/>
        <v/>
      </c>
      <c r="T100" s="19" t="str">
        <f t="shared" si="10"/>
        <v/>
      </c>
      <c r="U100" s="19" t="str">
        <f t="shared" si="11"/>
        <v/>
      </c>
      <c r="V100" s="19" t="str">
        <f t="shared" si="12"/>
        <v/>
      </c>
      <c r="W100" s="19" t="str">
        <f t="shared" si="13"/>
        <v/>
      </c>
    </row>
    <row r="101" spans="1:23" ht="30" customHeight="1" x14ac:dyDescent="0.35">
      <c r="A101" s="19" t="str">
        <f>IF($B101="","",IFERROR(MATCH($B101,SKOLY,0),"?")&amp;"-"&amp;COUNTIF($B$5:$B101,$B101))</f>
        <v/>
      </c>
      <c r="B101" s="7"/>
      <c r="C101" s="7"/>
      <c r="D101" s="23"/>
      <c r="E101" s="22"/>
      <c r="F101" s="7"/>
      <c r="G101" s="7"/>
      <c r="H101" s="28"/>
      <c r="I101" s="7"/>
      <c r="J101" s="23"/>
      <c r="K101" s="23"/>
      <c r="L101" s="19" t="str">
        <f t="shared" si="7"/>
        <v/>
      </c>
      <c r="M101" s="7"/>
      <c r="N101" s="29"/>
      <c r="O101" s="27" t="str">
        <f t="shared" si="8"/>
        <v/>
      </c>
      <c r="P101" s="7"/>
      <c r="Q101" s="7"/>
      <c r="R101" s="7"/>
      <c r="S101" s="10" t="str">
        <f t="shared" si="9"/>
        <v/>
      </c>
      <c r="T101" s="19" t="str">
        <f t="shared" si="10"/>
        <v/>
      </c>
      <c r="U101" s="19" t="str">
        <f t="shared" si="11"/>
        <v/>
      </c>
      <c r="V101" s="19" t="str">
        <f t="shared" si="12"/>
        <v/>
      </c>
      <c r="W101" s="19" t="str">
        <f t="shared" si="13"/>
        <v/>
      </c>
    </row>
    <row r="102" spans="1:23" ht="30" customHeight="1" x14ac:dyDescent="0.35">
      <c r="A102" s="19" t="str">
        <f>IF($B102="","",IFERROR(MATCH($B102,SKOLY,0),"?")&amp;"-"&amp;COUNTIF($B$5:$B102,$B102))</f>
        <v/>
      </c>
      <c r="B102" s="7"/>
      <c r="C102" s="7"/>
      <c r="D102" s="23"/>
      <c r="E102" s="22"/>
      <c r="F102" s="7"/>
      <c r="G102" s="7"/>
      <c r="H102" s="28"/>
      <c r="I102" s="7"/>
      <c r="J102" s="23"/>
      <c r="K102" s="23"/>
      <c r="L102" s="19" t="str">
        <f t="shared" si="7"/>
        <v/>
      </c>
      <c r="M102" s="7"/>
      <c r="N102" s="29"/>
      <c r="O102" s="27" t="str">
        <f t="shared" si="8"/>
        <v/>
      </c>
      <c r="P102" s="7"/>
      <c r="Q102" s="7"/>
      <c r="R102" s="7"/>
      <c r="S102" s="10" t="str">
        <f t="shared" si="9"/>
        <v/>
      </c>
      <c r="T102" s="19" t="str">
        <f t="shared" si="10"/>
        <v/>
      </c>
      <c r="U102" s="19" t="str">
        <f t="shared" si="11"/>
        <v/>
      </c>
      <c r="V102" s="19" t="str">
        <f t="shared" si="12"/>
        <v/>
      </c>
      <c r="W102" s="19" t="str">
        <f t="shared" si="13"/>
        <v/>
      </c>
    </row>
    <row r="103" spans="1:23" ht="30" customHeight="1" x14ac:dyDescent="0.35">
      <c r="A103" s="19" t="str">
        <f>IF($B103="","",IFERROR(MATCH($B103,SKOLY,0),"?")&amp;"-"&amp;COUNTIF($B$5:$B103,$B103))</f>
        <v/>
      </c>
      <c r="B103" s="7"/>
      <c r="C103" s="7"/>
      <c r="D103" s="23"/>
      <c r="E103" s="22"/>
      <c r="F103" s="7"/>
      <c r="G103" s="7"/>
      <c r="H103" s="28"/>
      <c r="I103" s="7"/>
      <c r="J103" s="23"/>
      <c r="K103" s="23"/>
      <c r="L103" s="19" t="str">
        <f t="shared" si="7"/>
        <v/>
      </c>
      <c r="M103" s="7"/>
      <c r="N103" s="29"/>
      <c r="O103" s="27" t="str">
        <f t="shared" si="8"/>
        <v/>
      </c>
      <c r="P103" s="7"/>
      <c r="Q103" s="7"/>
      <c r="R103" s="7"/>
      <c r="S103" s="10" t="str">
        <f t="shared" si="9"/>
        <v/>
      </c>
      <c r="T103" s="19" t="str">
        <f t="shared" si="10"/>
        <v/>
      </c>
      <c r="U103" s="19" t="str">
        <f t="shared" si="11"/>
        <v/>
      </c>
      <c r="V103" s="19" t="str">
        <f t="shared" si="12"/>
        <v/>
      </c>
      <c r="W103" s="19" t="str">
        <f t="shared" si="13"/>
        <v/>
      </c>
    </row>
    <row r="104" spans="1:23" ht="30" customHeight="1" x14ac:dyDescent="0.35">
      <c r="A104" s="19" t="str">
        <f>IF($B104="","",IFERROR(MATCH($B104,SKOLY,0),"?")&amp;"-"&amp;COUNTIF($B$5:$B104,$B104))</f>
        <v/>
      </c>
      <c r="B104" s="7"/>
      <c r="C104" s="7"/>
      <c r="D104" s="23"/>
      <c r="E104" s="22"/>
      <c r="F104" s="7"/>
      <c r="G104" s="7"/>
      <c r="H104" s="28"/>
      <c r="I104" s="7"/>
      <c r="J104" s="23"/>
      <c r="K104" s="23"/>
      <c r="L104" s="19" t="str">
        <f t="shared" si="7"/>
        <v/>
      </c>
      <c r="M104" s="7"/>
      <c r="N104" s="29"/>
      <c r="O104" s="27" t="str">
        <f t="shared" si="8"/>
        <v/>
      </c>
      <c r="P104" s="7"/>
      <c r="Q104" s="7"/>
      <c r="R104" s="7"/>
      <c r="S104" s="10" t="str">
        <f t="shared" si="9"/>
        <v/>
      </c>
      <c r="T104" s="19" t="str">
        <f t="shared" si="10"/>
        <v/>
      </c>
      <c r="U104" s="19" t="str">
        <f t="shared" si="11"/>
        <v/>
      </c>
      <c r="V104" s="19" t="str">
        <f t="shared" si="12"/>
        <v/>
      </c>
      <c r="W104" s="19" t="str">
        <f t="shared" si="13"/>
        <v/>
      </c>
    </row>
    <row r="105" spans="1:23" ht="30" customHeight="1" x14ac:dyDescent="0.35">
      <c r="A105" s="19" t="str">
        <f>IF($B105="","",IFERROR(MATCH($B105,SKOLY,0),"?")&amp;"-"&amp;COUNTIF($B$5:$B105,$B105))</f>
        <v/>
      </c>
      <c r="B105" s="7"/>
      <c r="C105" s="7"/>
      <c r="D105" s="23"/>
      <c r="E105" s="22"/>
      <c r="F105" s="7"/>
      <c r="G105" s="7"/>
      <c r="H105" s="28"/>
      <c r="I105" s="7"/>
      <c r="J105" s="23"/>
      <c r="K105" s="23"/>
      <c r="L105" s="19" t="str">
        <f t="shared" si="7"/>
        <v/>
      </c>
      <c r="M105" s="7"/>
      <c r="N105" s="29"/>
      <c r="O105" s="27" t="str">
        <f t="shared" si="8"/>
        <v/>
      </c>
      <c r="P105" s="7"/>
      <c r="Q105" s="7"/>
      <c r="R105" s="7"/>
      <c r="S105" s="10" t="str">
        <f t="shared" si="9"/>
        <v/>
      </c>
      <c r="T105" s="19" t="str">
        <f t="shared" si="10"/>
        <v/>
      </c>
      <c r="U105" s="19" t="str">
        <f t="shared" si="11"/>
        <v/>
      </c>
      <c r="V105" s="19" t="str">
        <f t="shared" si="12"/>
        <v/>
      </c>
      <c r="W105" s="19" t="str">
        <f t="shared" si="13"/>
        <v/>
      </c>
    </row>
    <row r="106" spans="1:23" ht="30" customHeight="1" x14ac:dyDescent="0.35">
      <c r="A106" s="19" t="str">
        <f>IF($B106="","",IFERROR(MATCH($B106,SKOLY,0),"?")&amp;"-"&amp;COUNTIF($B$5:$B106,$B106))</f>
        <v/>
      </c>
      <c r="B106" s="7"/>
      <c r="C106" s="7"/>
      <c r="D106" s="23"/>
      <c r="E106" s="22"/>
      <c r="F106" s="7"/>
      <c r="G106" s="7"/>
      <c r="H106" s="28"/>
      <c r="I106" s="7"/>
      <c r="J106" s="23"/>
      <c r="K106" s="23"/>
      <c r="L106" s="19" t="str">
        <f t="shared" si="7"/>
        <v/>
      </c>
      <c r="M106" s="7"/>
      <c r="N106" s="29"/>
      <c r="O106" s="27" t="str">
        <f t="shared" si="8"/>
        <v/>
      </c>
      <c r="P106" s="7"/>
      <c r="Q106" s="7"/>
      <c r="R106" s="7"/>
      <c r="S106" s="10" t="str">
        <f t="shared" si="9"/>
        <v/>
      </c>
      <c r="T106" s="19" t="str">
        <f t="shared" si="10"/>
        <v/>
      </c>
      <c r="U106" s="19" t="str">
        <f t="shared" si="11"/>
        <v/>
      </c>
      <c r="V106" s="19" t="str">
        <f t="shared" si="12"/>
        <v/>
      </c>
      <c r="W106" s="19" t="str">
        <f t="shared" si="13"/>
        <v/>
      </c>
    </row>
    <row r="107" spans="1:23" ht="30" customHeight="1" x14ac:dyDescent="0.35">
      <c r="A107" s="19" t="str">
        <f>IF($B107="","",IFERROR(MATCH($B107,SKOLY,0),"?")&amp;"-"&amp;COUNTIF($B$5:$B107,$B107))</f>
        <v/>
      </c>
      <c r="B107" s="7"/>
      <c r="C107" s="7"/>
      <c r="D107" s="23"/>
      <c r="E107" s="22"/>
      <c r="F107" s="7"/>
      <c r="G107" s="7"/>
      <c r="H107" s="28"/>
      <c r="I107" s="7"/>
      <c r="J107" s="23"/>
      <c r="K107" s="23"/>
      <c r="L107" s="19" t="str">
        <f t="shared" si="7"/>
        <v/>
      </c>
      <c r="M107" s="7"/>
      <c r="N107" s="29"/>
      <c r="O107" s="27" t="str">
        <f t="shared" si="8"/>
        <v/>
      </c>
      <c r="P107" s="7"/>
      <c r="Q107" s="7"/>
      <c r="R107" s="7"/>
      <c r="S107" s="10" t="str">
        <f t="shared" si="9"/>
        <v/>
      </c>
      <c r="T107" s="19" t="str">
        <f t="shared" si="10"/>
        <v/>
      </c>
      <c r="U107" s="19" t="str">
        <f t="shared" si="11"/>
        <v/>
      </c>
      <c r="V107" s="19" t="str">
        <f t="shared" si="12"/>
        <v/>
      </c>
      <c r="W107" s="19" t="str">
        <f t="shared" si="13"/>
        <v/>
      </c>
    </row>
    <row r="108" spans="1:23" ht="30" customHeight="1" x14ac:dyDescent="0.35">
      <c r="A108" s="19" t="str">
        <f>IF($B108="","",IFERROR(MATCH($B108,SKOLY,0),"?")&amp;"-"&amp;COUNTIF($B$5:$B108,$B108))</f>
        <v/>
      </c>
      <c r="B108" s="7"/>
      <c r="C108" s="7"/>
      <c r="D108" s="23"/>
      <c r="E108" s="22"/>
      <c r="F108" s="7"/>
      <c r="G108" s="7"/>
      <c r="H108" s="28"/>
      <c r="I108" s="7"/>
      <c r="J108" s="23"/>
      <c r="K108" s="23"/>
      <c r="L108" s="19" t="str">
        <f t="shared" si="7"/>
        <v/>
      </c>
      <c r="M108" s="7"/>
      <c r="N108" s="29"/>
      <c r="O108" s="27" t="str">
        <f t="shared" si="8"/>
        <v/>
      </c>
      <c r="P108" s="7"/>
      <c r="Q108" s="7"/>
      <c r="R108" s="7"/>
      <c r="S108" s="10" t="str">
        <f t="shared" si="9"/>
        <v/>
      </c>
      <c r="T108" s="19" t="str">
        <f t="shared" si="10"/>
        <v/>
      </c>
      <c r="U108" s="19" t="str">
        <f t="shared" si="11"/>
        <v/>
      </c>
      <c r="V108" s="19" t="str">
        <f t="shared" si="12"/>
        <v/>
      </c>
      <c r="W108" s="19" t="str">
        <f t="shared" si="13"/>
        <v/>
      </c>
    </row>
    <row r="109" spans="1:23" ht="30" customHeight="1" x14ac:dyDescent="0.35">
      <c r="A109" s="19" t="str">
        <f>IF($B109="","",IFERROR(MATCH($B109,SKOLY,0),"?")&amp;"-"&amp;COUNTIF($B$5:$B109,$B109))</f>
        <v/>
      </c>
      <c r="B109" s="7"/>
      <c r="C109" s="7"/>
      <c r="D109" s="23"/>
      <c r="E109" s="22"/>
      <c r="F109" s="7"/>
      <c r="G109" s="7"/>
      <c r="H109" s="28"/>
      <c r="I109" s="7"/>
      <c r="J109" s="23"/>
      <c r="K109" s="23"/>
      <c r="L109" s="19" t="str">
        <f t="shared" si="7"/>
        <v/>
      </c>
      <c r="M109" s="7"/>
      <c r="N109" s="29"/>
      <c r="O109" s="27" t="str">
        <f t="shared" si="8"/>
        <v/>
      </c>
      <c r="P109" s="7"/>
      <c r="Q109" s="7"/>
      <c r="R109" s="7"/>
      <c r="S109" s="10" t="str">
        <f t="shared" si="9"/>
        <v/>
      </c>
      <c r="T109" s="19" t="str">
        <f t="shared" si="10"/>
        <v/>
      </c>
      <c r="U109" s="19" t="str">
        <f t="shared" si="11"/>
        <v/>
      </c>
      <c r="V109" s="19" t="str">
        <f t="shared" si="12"/>
        <v/>
      </c>
      <c r="W109" s="19" t="str">
        <f t="shared" si="13"/>
        <v/>
      </c>
    </row>
    <row r="110" spans="1:23" ht="30" customHeight="1" x14ac:dyDescent="0.35">
      <c r="A110" s="19" t="str">
        <f>IF($B110="","",IFERROR(MATCH($B110,SKOLY,0),"?")&amp;"-"&amp;COUNTIF($B$5:$B110,$B110))</f>
        <v/>
      </c>
      <c r="B110" s="7"/>
      <c r="C110" s="7"/>
      <c r="D110" s="23"/>
      <c r="E110" s="22"/>
      <c r="F110" s="7"/>
      <c r="G110" s="7"/>
      <c r="H110" s="28"/>
      <c r="I110" s="7"/>
      <c r="J110" s="23"/>
      <c r="K110" s="23"/>
      <c r="L110" s="19" t="str">
        <f t="shared" si="7"/>
        <v/>
      </c>
      <c r="M110" s="7"/>
      <c r="N110" s="29"/>
      <c r="O110" s="27" t="str">
        <f t="shared" si="8"/>
        <v/>
      </c>
      <c r="P110" s="7"/>
      <c r="Q110" s="7"/>
      <c r="R110" s="7"/>
      <c r="S110" s="10" t="str">
        <f t="shared" si="9"/>
        <v/>
      </c>
      <c r="T110" s="19" t="str">
        <f t="shared" si="10"/>
        <v/>
      </c>
      <c r="U110" s="19" t="str">
        <f t="shared" si="11"/>
        <v/>
      </c>
      <c r="V110" s="19" t="str">
        <f t="shared" si="12"/>
        <v/>
      </c>
      <c r="W110" s="19" t="str">
        <f t="shared" si="13"/>
        <v/>
      </c>
    </row>
    <row r="111" spans="1:23" ht="30" customHeight="1" x14ac:dyDescent="0.35">
      <c r="A111" s="19" t="str">
        <f>IF($B111="","",IFERROR(MATCH($B111,SKOLY,0),"?")&amp;"-"&amp;COUNTIF($B$5:$B111,$B111))</f>
        <v/>
      </c>
      <c r="B111" s="7"/>
      <c r="C111" s="7"/>
      <c r="D111" s="23"/>
      <c r="E111" s="22"/>
      <c r="F111" s="7"/>
      <c r="G111" s="7"/>
      <c r="H111" s="28"/>
      <c r="I111" s="7"/>
      <c r="J111" s="23"/>
      <c r="K111" s="23"/>
      <c r="L111" s="19" t="str">
        <f t="shared" si="7"/>
        <v/>
      </c>
      <c r="M111" s="7"/>
      <c r="N111" s="29"/>
      <c r="O111" s="27" t="str">
        <f t="shared" si="8"/>
        <v/>
      </c>
      <c r="P111" s="7"/>
      <c r="Q111" s="7"/>
      <c r="R111" s="7"/>
      <c r="S111" s="10" t="str">
        <f t="shared" si="9"/>
        <v/>
      </c>
      <c r="T111" s="19" t="str">
        <f t="shared" si="10"/>
        <v/>
      </c>
      <c r="U111" s="19" t="str">
        <f t="shared" si="11"/>
        <v/>
      </c>
      <c r="V111" s="19" t="str">
        <f t="shared" si="12"/>
        <v/>
      </c>
      <c r="W111" s="19" t="str">
        <f t="shared" si="13"/>
        <v/>
      </c>
    </row>
    <row r="112" spans="1:23" ht="30" customHeight="1" x14ac:dyDescent="0.35">
      <c r="A112" s="19" t="str">
        <f>IF($B112="","",IFERROR(MATCH($B112,SKOLY,0),"?")&amp;"-"&amp;COUNTIF($B$5:$B112,$B112))</f>
        <v/>
      </c>
      <c r="B112" s="7"/>
      <c r="C112" s="7"/>
      <c r="D112" s="23"/>
      <c r="E112" s="22"/>
      <c r="F112" s="7"/>
      <c r="G112" s="7"/>
      <c r="H112" s="28"/>
      <c r="I112" s="7"/>
      <c r="J112" s="23"/>
      <c r="K112" s="23"/>
      <c r="L112" s="19" t="str">
        <f t="shared" si="7"/>
        <v/>
      </c>
      <c r="M112" s="7"/>
      <c r="N112" s="29"/>
      <c r="O112" s="27" t="str">
        <f t="shared" si="8"/>
        <v/>
      </c>
      <c r="P112" s="7"/>
      <c r="Q112" s="7"/>
      <c r="R112" s="7"/>
      <c r="S112" s="10" t="str">
        <f t="shared" si="9"/>
        <v/>
      </c>
      <c r="T112" s="19" t="str">
        <f t="shared" si="10"/>
        <v/>
      </c>
      <c r="U112" s="19" t="str">
        <f t="shared" si="11"/>
        <v/>
      </c>
      <c r="V112" s="19" t="str">
        <f t="shared" si="12"/>
        <v/>
      </c>
      <c r="W112" s="19" t="str">
        <f t="shared" si="13"/>
        <v/>
      </c>
    </row>
    <row r="113" spans="1:23" ht="30" customHeight="1" x14ac:dyDescent="0.35">
      <c r="A113" s="19" t="str">
        <f>IF($B113="","",IFERROR(MATCH($B113,SKOLY,0),"?")&amp;"-"&amp;COUNTIF($B$5:$B113,$B113))</f>
        <v/>
      </c>
      <c r="B113" s="7"/>
      <c r="C113" s="7"/>
      <c r="D113" s="23"/>
      <c r="E113" s="22"/>
      <c r="F113" s="7"/>
      <c r="G113" s="7"/>
      <c r="H113" s="28"/>
      <c r="I113" s="7"/>
      <c r="J113" s="23"/>
      <c r="K113" s="23"/>
      <c r="L113" s="19" t="str">
        <f t="shared" si="7"/>
        <v/>
      </c>
      <c r="M113" s="7"/>
      <c r="N113" s="29"/>
      <c r="O113" s="27" t="str">
        <f t="shared" si="8"/>
        <v/>
      </c>
      <c r="P113" s="7"/>
      <c r="Q113" s="7"/>
      <c r="R113" s="7"/>
      <c r="S113" s="10" t="str">
        <f t="shared" si="9"/>
        <v/>
      </c>
      <c r="T113" s="19" t="str">
        <f t="shared" si="10"/>
        <v/>
      </c>
      <c r="U113" s="19" t="str">
        <f t="shared" si="11"/>
        <v/>
      </c>
      <c r="V113" s="19" t="str">
        <f t="shared" si="12"/>
        <v/>
      </c>
      <c r="W113" s="19" t="str">
        <f t="shared" si="13"/>
        <v/>
      </c>
    </row>
    <row r="114" spans="1:23" ht="30" customHeight="1" x14ac:dyDescent="0.35">
      <c r="A114" s="19" t="str">
        <f>IF($B114="","",IFERROR(MATCH($B114,SKOLY,0),"?")&amp;"-"&amp;COUNTIF($B$5:$B114,$B114))</f>
        <v/>
      </c>
      <c r="B114" s="7"/>
      <c r="C114" s="7"/>
      <c r="D114" s="23"/>
      <c r="E114" s="22"/>
      <c r="F114" s="7"/>
      <c r="G114" s="7"/>
      <c r="H114" s="28"/>
      <c r="I114" s="7"/>
      <c r="J114" s="23"/>
      <c r="K114" s="23"/>
      <c r="L114" s="19" t="str">
        <f t="shared" si="7"/>
        <v/>
      </c>
      <c r="M114" s="7"/>
      <c r="N114" s="29"/>
      <c r="O114" s="27" t="str">
        <f t="shared" si="8"/>
        <v/>
      </c>
      <c r="P114" s="7"/>
      <c r="Q114" s="7"/>
      <c r="R114" s="7"/>
      <c r="S114" s="10" t="str">
        <f t="shared" si="9"/>
        <v/>
      </c>
      <c r="T114" s="19" t="str">
        <f t="shared" si="10"/>
        <v/>
      </c>
      <c r="U114" s="19" t="str">
        <f t="shared" si="11"/>
        <v/>
      </c>
      <c r="V114" s="19" t="str">
        <f t="shared" si="12"/>
        <v/>
      </c>
      <c r="W114" s="19" t="str">
        <f t="shared" si="13"/>
        <v/>
      </c>
    </row>
    <row r="115" spans="1:23" ht="30" customHeight="1" x14ac:dyDescent="0.35">
      <c r="A115" s="19" t="str">
        <f>IF($B115="","",IFERROR(MATCH($B115,SKOLY,0),"?")&amp;"-"&amp;COUNTIF($B$5:$B115,$B115))</f>
        <v/>
      </c>
      <c r="B115" s="7"/>
      <c r="C115" s="7"/>
      <c r="D115" s="23"/>
      <c r="E115" s="22"/>
      <c r="F115" s="7"/>
      <c r="G115" s="7"/>
      <c r="H115" s="28"/>
      <c r="I115" s="7"/>
      <c r="J115" s="23"/>
      <c r="K115" s="23"/>
      <c r="L115" s="19" t="str">
        <f t="shared" si="7"/>
        <v/>
      </c>
      <c r="M115" s="7"/>
      <c r="N115" s="29"/>
      <c r="O115" s="27" t="str">
        <f t="shared" si="8"/>
        <v/>
      </c>
      <c r="P115" s="7"/>
      <c r="Q115" s="7"/>
      <c r="R115" s="7"/>
      <c r="S115" s="10" t="str">
        <f t="shared" si="9"/>
        <v/>
      </c>
      <c r="T115" s="19" t="str">
        <f t="shared" si="10"/>
        <v/>
      </c>
      <c r="U115" s="19" t="str">
        <f t="shared" si="11"/>
        <v/>
      </c>
      <c r="V115" s="19" t="str">
        <f t="shared" si="12"/>
        <v/>
      </c>
      <c r="W115" s="19" t="str">
        <f t="shared" si="13"/>
        <v/>
      </c>
    </row>
    <row r="116" spans="1:23" ht="30" customHeight="1" x14ac:dyDescent="0.35">
      <c r="A116" s="19" t="str">
        <f>IF($B116="","",IFERROR(MATCH($B116,SKOLY,0),"?")&amp;"-"&amp;COUNTIF($B$5:$B116,$B116))</f>
        <v/>
      </c>
      <c r="B116" s="7"/>
      <c r="C116" s="7"/>
      <c r="D116" s="23"/>
      <c r="E116" s="22"/>
      <c r="F116" s="7"/>
      <c r="G116" s="7"/>
      <c r="H116" s="28"/>
      <c r="I116" s="7"/>
      <c r="J116" s="23"/>
      <c r="K116" s="23"/>
      <c r="L116" s="19" t="str">
        <f t="shared" si="7"/>
        <v/>
      </c>
      <c r="M116" s="7"/>
      <c r="N116" s="29"/>
      <c r="O116" s="27" t="str">
        <f t="shared" si="8"/>
        <v/>
      </c>
      <c r="P116" s="7"/>
      <c r="Q116" s="7"/>
      <c r="R116" s="7"/>
      <c r="S116" s="10" t="str">
        <f t="shared" si="9"/>
        <v/>
      </c>
      <c r="T116" s="19" t="str">
        <f t="shared" si="10"/>
        <v/>
      </c>
      <c r="U116" s="19" t="str">
        <f t="shared" si="11"/>
        <v/>
      </c>
      <c r="V116" s="19" t="str">
        <f t="shared" si="12"/>
        <v/>
      </c>
      <c r="W116" s="19" t="str">
        <f t="shared" si="13"/>
        <v/>
      </c>
    </row>
    <row r="117" spans="1:23" ht="30" customHeight="1" x14ac:dyDescent="0.35">
      <c r="A117" s="19" t="str">
        <f>IF($B117="","",IFERROR(MATCH($B117,SKOLY,0),"?")&amp;"-"&amp;COUNTIF($B$5:$B117,$B117))</f>
        <v/>
      </c>
      <c r="B117" s="7"/>
      <c r="C117" s="7"/>
      <c r="D117" s="23"/>
      <c r="E117" s="22"/>
      <c r="F117" s="7"/>
      <c r="G117" s="7"/>
      <c r="H117" s="28"/>
      <c r="I117" s="7"/>
      <c r="J117" s="23"/>
      <c r="K117" s="23"/>
      <c r="L117" s="19" t="str">
        <f t="shared" si="7"/>
        <v/>
      </c>
      <c r="M117" s="7"/>
      <c r="N117" s="29"/>
      <c r="O117" s="27" t="str">
        <f t="shared" si="8"/>
        <v/>
      </c>
      <c r="P117" s="7"/>
      <c r="Q117" s="7"/>
      <c r="R117" s="7"/>
      <c r="S117" s="10" t="str">
        <f t="shared" si="9"/>
        <v/>
      </c>
      <c r="T117" s="19" t="str">
        <f t="shared" si="10"/>
        <v/>
      </c>
      <c r="U117" s="19" t="str">
        <f t="shared" si="11"/>
        <v/>
      </c>
      <c r="V117" s="19" t="str">
        <f t="shared" si="12"/>
        <v/>
      </c>
      <c r="W117" s="19" t="str">
        <f t="shared" si="13"/>
        <v/>
      </c>
    </row>
    <row r="118" spans="1:23" ht="30" customHeight="1" x14ac:dyDescent="0.35">
      <c r="A118" s="19" t="str">
        <f>IF($B118="","",IFERROR(MATCH($B118,SKOLY,0),"?")&amp;"-"&amp;COUNTIF($B$5:$B118,$B118))</f>
        <v/>
      </c>
      <c r="B118" s="7"/>
      <c r="C118" s="7"/>
      <c r="D118" s="23"/>
      <c r="E118" s="22"/>
      <c r="F118" s="7"/>
      <c r="G118" s="7"/>
      <c r="H118" s="28"/>
      <c r="I118" s="7"/>
      <c r="J118" s="23"/>
      <c r="K118" s="23"/>
      <c r="L118" s="19" t="str">
        <f t="shared" si="7"/>
        <v/>
      </c>
      <c r="M118" s="7"/>
      <c r="N118" s="29"/>
      <c r="O118" s="27" t="str">
        <f t="shared" si="8"/>
        <v/>
      </c>
      <c r="P118" s="7"/>
      <c r="Q118" s="7"/>
      <c r="R118" s="7"/>
      <c r="S118" s="10" t="str">
        <f t="shared" si="9"/>
        <v/>
      </c>
      <c r="T118" s="19" t="str">
        <f t="shared" si="10"/>
        <v/>
      </c>
      <c r="U118" s="19" t="str">
        <f t="shared" si="11"/>
        <v/>
      </c>
      <c r="V118" s="19" t="str">
        <f t="shared" si="12"/>
        <v/>
      </c>
      <c r="W118" s="19" t="str">
        <f t="shared" si="13"/>
        <v/>
      </c>
    </row>
    <row r="119" spans="1:23" ht="30" customHeight="1" x14ac:dyDescent="0.35">
      <c r="A119" s="19" t="str">
        <f>IF($B119="","",IFERROR(MATCH($B119,SKOLY,0),"?")&amp;"-"&amp;COUNTIF($B$5:$B119,$B119))</f>
        <v/>
      </c>
      <c r="B119" s="7"/>
      <c r="C119" s="7"/>
      <c r="D119" s="23"/>
      <c r="E119" s="22"/>
      <c r="F119" s="7"/>
      <c r="G119" s="7"/>
      <c r="H119" s="28"/>
      <c r="I119" s="7"/>
      <c r="J119" s="23"/>
      <c r="K119" s="23"/>
      <c r="L119" s="19" t="str">
        <f t="shared" si="7"/>
        <v/>
      </c>
      <c r="M119" s="7"/>
      <c r="N119" s="29"/>
      <c r="O119" s="27" t="str">
        <f t="shared" si="8"/>
        <v/>
      </c>
      <c r="P119" s="7"/>
      <c r="Q119" s="7"/>
      <c r="R119" s="7"/>
      <c r="S119" s="10" t="str">
        <f t="shared" si="9"/>
        <v/>
      </c>
      <c r="T119" s="19" t="str">
        <f t="shared" si="10"/>
        <v/>
      </c>
      <c r="U119" s="19" t="str">
        <f t="shared" si="11"/>
        <v/>
      </c>
      <c r="V119" s="19" t="str">
        <f t="shared" si="12"/>
        <v/>
      </c>
      <c r="W119" s="19" t="str">
        <f t="shared" si="13"/>
        <v/>
      </c>
    </row>
    <row r="120" spans="1:23" ht="30" customHeight="1" x14ac:dyDescent="0.35">
      <c r="A120" s="19" t="str">
        <f>IF($B120="","",IFERROR(MATCH($B120,SKOLY,0),"?")&amp;"-"&amp;COUNTIF($B$5:$B120,$B120))</f>
        <v/>
      </c>
      <c r="B120" s="7"/>
      <c r="C120" s="7"/>
      <c r="D120" s="23"/>
      <c r="E120" s="22"/>
      <c r="F120" s="7"/>
      <c r="G120" s="7"/>
      <c r="H120" s="28"/>
      <c r="I120" s="7"/>
      <c r="J120" s="23"/>
      <c r="K120" s="23"/>
      <c r="L120" s="19" t="str">
        <f t="shared" si="7"/>
        <v/>
      </c>
      <c r="M120" s="7"/>
      <c r="N120" s="29"/>
      <c r="O120" s="27" t="str">
        <f t="shared" si="8"/>
        <v/>
      </c>
      <c r="P120" s="7"/>
      <c r="Q120" s="7"/>
      <c r="R120" s="7"/>
      <c r="S120" s="10" t="str">
        <f t="shared" si="9"/>
        <v/>
      </c>
      <c r="T120" s="19" t="str">
        <f t="shared" si="10"/>
        <v/>
      </c>
      <c r="U120" s="19" t="str">
        <f t="shared" si="11"/>
        <v/>
      </c>
      <c r="V120" s="19" t="str">
        <f t="shared" si="12"/>
        <v/>
      </c>
      <c r="W120" s="19" t="str">
        <f t="shared" si="13"/>
        <v/>
      </c>
    </row>
    <row r="121" spans="1:23" ht="30" customHeight="1" x14ac:dyDescent="0.35">
      <c r="A121" s="19" t="str">
        <f>IF($B121="","",IFERROR(MATCH($B121,SKOLY,0),"?")&amp;"-"&amp;COUNTIF($B$5:$B121,$B121))</f>
        <v/>
      </c>
      <c r="B121" s="7"/>
      <c r="C121" s="7"/>
      <c r="D121" s="23"/>
      <c r="E121" s="22"/>
      <c r="F121" s="7"/>
      <c r="G121" s="7"/>
      <c r="H121" s="28"/>
      <c r="I121" s="7"/>
      <c r="J121" s="23"/>
      <c r="K121" s="23"/>
      <c r="L121" s="19" t="str">
        <f t="shared" si="7"/>
        <v/>
      </c>
      <c r="M121" s="7"/>
      <c r="N121" s="29"/>
      <c r="O121" s="27" t="str">
        <f t="shared" si="8"/>
        <v/>
      </c>
      <c r="P121" s="7"/>
      <c r="Q121" s="7"/>
      <c r="R121" s="7"/>
      <c r="S121" s="10" t="str">
        <f t="shared" si="9"/>
        <v/>
      </c>
      <c r="T121" s="19" t="str">
        <f t="shared" si="10"/>
        <v/>
      </c>
      <c r="U121" s="19" t="str">
        <f t="shared" si="11"/>
        <v/>
      </c>
      <c r="V121" s="19" t="str">
        <f t="shared" si="12"/>
        <v/>
      </c>
      <c r="W121" s="19" t="str">
        <f t="shared" si="13"/>
        <v/>
      </c>
    </row>
    <row r="122" spans="1:23" ht="30" customHeight="1" x14ac:dyDescent="0.35">
      <c r="A122" s="19" t="str">
        <f>IF($B122="","",IFERROR(MATCH($B122,SKOLY,0),"?")&amp;"-"&amp;COUNTIF($B$5:$B122,$B122))</f>
        <v/>
      </c>
      <c r="B122" s="7"/>
      <c r="C122" s="7"/>
      <c r="D122" s="23"/>
      <c r="E122" s="22"/>
      <c r="F122" s="7"/>
      <c r="G122" s="7"/>
      <c r="H122" s="28"/>
      <c r="I122" s="7"/>
      <c r="J122" s="23"/>
      <c r="K122" s="23"/>
      <c r="L122" s="19" t="str">
        <f t="shared" si="7"/>
        <v/>
      </c>
      <c r="M122" s="7"/>
      <c r="N122" s="29"/>
      <c r="O122" s="27" t="str">
        <f t="shared" si="8"/>
        <v/>
      </c>
      <c r="P122" s="7"/>
      <c r="Q122" s="7"/>
      <c r="R122" s="7"/>
      <c r="S122" s="10" t="str">
        <f t="shared" si="9"/>
        <v/>
      </c>
      <c r="T122" s="19" t="str">
        <f t="shared" si="10"/>
        <v/>
      </c>
      <c r="U122" s="19" t="str">
        <f t="shared" si="11"/>
        <v/>
      </c>
      <c r="V122" s="19" t="str">
        <f t="shared" si="12"/>
        <v/>
      </c>
      <c r="W122" s="19" t="str">
        <f t="shared" si="13"/>
        <v/>
      </c>
    </row>
    <row r="123" spans="1:23" ht="30" customHeight="1" x14ac:dyDescent="0.35">
      <c r="A123" s="19" t="str">
        <f>IF($B123="","",IFERROR(MATCH($B123,SKOLY,0),"?")&amp;"-"&amp;COUNTIF($B$5:$B123,$B123))</f>
        <v/>
      </c>
      <c r="B123" s="7"/>
      <c r="C123" s="7"/>
      <c r="D123" s="23"/>
      <c r="E123" s="22"/>
      <c r="F123" s="7"/>
      <c r="G123" s="7"/>
      <c r="H123" s="28"/>
      <c r="I123" s="7"/>
      <c r="J123" s="23"/>
      <c r="K123" s="23"/>
      <c r="L123" s="19" t="str">
        <f t="shared" si="7"/>
        <v/>
      </c>
      <c r="M123" s="7"/>
      <c r="N123" s="29"/>
      <c r="O123" s="27" t="str">
        <f t="shared" si="8"/>
        <v/>
      </c>
      <c r="P123" s="7"/>
      <c r="Q123" s="7"/>
      <c r="R123" s="7"/>
      <c r="S123" s="10" t="str">
        <f t="shared" si="9"/>
        <v/>
      </c>
      <c r="T123" s="19" t="str">
        <f t="shared" si="10"/>
        <v/>
      </c>
      <c r="U123" s="19" t="str">
        <f t="shared" si="11"/>
        <v/>
      </c>
      <c r="V123" s="19" t="str">
        <f t="shared" si="12"/>
        <v/>
      </c>
      <c r="W123" s="19" t="str">
        <f t="shared" si="13"/>
        <v/>
      </c>
    </row>
    <row r="124" spans="1:23" ht="30" customHeight="1" x14ac:dyDescent="0.35">
      <c r="A124" s="19" t="str">
        <f>IF($B124="","",IFERROR(MATCH($B124,SKOLY,0),"?")&amp;"-"&amp;COUNTIF($B$5:$B124,$B124))</f>
        <v/>
      </c>
      <c r="B124" s="7"/>
      <c r="C124" s="7"/>
      <c r="D124" s="23"/>
      <c r="E124" s="22"/>
      <c r="F124" s="7"/>
      <c r="G124" s="7"/>
      <c r="H124" s="28"/>
      <c r="I124" s="7"/>
      <c r="J124" s="23"/>
      <c r="K124" s="23"/>
      <c r="L124" s="19" t="str">
        <f t="shared" si="7"/>
        <v/>
      </c>
      <c r="M124" s="7"/>
      <c r="N124" s="29"/>
      <c r="O124" s="27" t="str">
        <f t="shared" si="8"/>
        <v/>
      </c>
      <c r="P124" s="7"/>
      <c r="Q124" s="7"/>
      <c r="R124" s="7"/>
      <c r="S124" s="10" t="str">
        <f t="shared" si="9"/>
        <v/>
      </c>
      <c r="T124" s="19" t="str">
        <f t="shared" si="10"/>
        <v/>
      </c>
      <c r="U124" s="19" t="str">
        <f t="shared" si="11"/>
        <v/>
      </c>
      <c r="V124" s="19" t="str">
        <f t="shared" si="12"/>
        <v/>
      </c>
      <c r="W124" s="19" t="str">
        <f t="shared" si="13"/>
        <v/>
      </c>
    </row>
    <row r="125" spans="1:23" ht="30" customHeight="1" x14ac:dyDescent="0.35">
      <c r="A125" s="19" t="str">
        <f>IF($B125="","",IFERROR(MATCH($B125,SKOLY,0),"?")&amp;"-"&amp;COUNTIF($B$5:$B125,$B125))</f>
        <v/>
      </c>
      <c r="B125" s="7"/>
      <c r="C125" s="7"/>
      <c r="D125" s="23"/>
      <c r="E125" s="22"/>
      <c r="F125" s="7"/>
      <c r="G125" s="7"/>
      <c r="H125" s="28"/>
      <c r="I125" s="7"/>
      <c r="J125" s="23"/>
      <c r="K125" s="23"/>
      <c r="L125" s="19" t="str">
        <f t="shared" si="7"/>
        <v/>
      </c>
      <c r="M125" s="7"/>
      <c r="N125" s="29"/>
      <c r="O125" s="27" t="str">
        <f t="shared" si="8"/>
        <v/>
      </c>
      <c r="P125" s="7"/>
      <c r="Q125" s="7"/>
      <c r="R125" s="7"/>
      <c r="S125" s="10" t="str">
        <f t="shared" si="9"/>
        <v/>
      </c>
      <c r="T125" s="19" t="str">
        <f t="shared" si="10"/>
        <v/>
      </c>
      <c r="U125" s="19" t="str">
        <f t="shared" si="11"/>
        <v/>
      </c>
      <c r="V125" s="19" t="str">
        <f t="shared" si="12"/>
        <v/>
      </c>
      <c r="W125" s="19" t="str">
        <f t="shared" si="13"/>
        <v/>
      </c>
    </row>
    <row r="126" spans="1:23" ht="30" customHeight="1" x14ac:dyDescent="0.35">
      <c r="A126" s="19" t="str">
        <f>IF($B126="","",IFERROR(MATCH($B126,SKOLY,0),"?")&amp;"-"&amp;COUNTIF($B$5:$B126,$B126))</f>
        <v/>
      </c>
      <c r="B126" s="7"/>
      <c r="C126" s="7"/>
      <c r="D126" s="23"/>
      <c r="E126" s="22"/>
      <c r="F126" s="7"/>
      <c r="G126" s="7"/>
      <c r="H126" s="28"/>
      <c r="I126" s="7"/>
      <c r="J126" s="23"/>
      <c r="K126" s="23"/>
      <c r="L126" s="19" t="str">
        <f t="shared" si="7"/>
        <v/>
      </c>
      <c r="M126" s="7"/>
      <c r="N126" s="29"/>
      <c r="O126" s="27" t="str">
        <f t="shared" si="8"/>
        <v/>
      </c>
      <c r="P126" s="7"/>
      <c r="Q126" s="7"/>
      <c r="R126" s="7"/>
      <c r="S126" s="10" t="str">
        <f t="shared" si="9"/>
        <v/>
      </c>
      <c r="T126" s="19" t="str">
        <f t="shared" si="10"/>
        <v/>
      </c>
      <c r="U126" s="19" t="str">
        <f t="shared" si="11"/>
        <v/>
      </c>
      <c r="V126" s="19" t="str">
        <f t="shared" si="12"/>
        <v/>
      </c>
      <c r="W126" s="19" t="str">
        <f t="shared" si="13"/>
        <v/>
      </c>
    </row>
    <row r="127" spans="1:23" ht="30" customHeight="1" x14ac:dyDescent="0.35">
      <c r="A127" s="19" t="str">
        <f>IF($B127="","",IFERROR(MATCH($B127,SKOLY,0),"?")&amp;"-"&amp;COUNTIF($B$5:$B127,$B127))</f>
        <v/>
      </c>
      <c r="B127" s="7"/>
      <c r="C127" s="7"/>
      <c r="D127" s="23"/>
      <c r="E127" s="22"/>
      <c r="F127" s="7"/>
      <c r="G127" s="7"/>
      <c r="H127" s="28"/>
      <c r="I127" s="7"/>
      <c r="J127" s="23"/>
      <c r="K127" s="23"/>
      <c r="L127" s="19" t="str">
        <f t="shared" si="7"/>
        <v/>
      </c>
      <c r="M127" s="7"/>
      <c r="N127" s="29"/>
      <c r="O127" s="27" t="str">
        <f t="shared" si="8"/>
        <v/>
      </c>
      <c r="P127" s="7"/>
      <c r="Q127" s="7"/>
      <c r="R127" s="7"/>
      <c r="S127" s="10" t="str">
        <f t="shared" si="9"/>
        <v/>
      </c>
      <c r="T127" s="19" t="str">
        <f t="shared" si="10"/>
        <v/>
      </c>
      <c r="U127" s="19" t="str">
        <f t="shared" si="11"/>
        <v/>
      </c>
      <c r="V127" s="19" t="str">
        <f t="shared" si="12"/>
        <v/>
      </c>
      <c r="W127" s="19" t="str">
        <f t="shared" si="13"/>
        <v/>
      </c>
    </row>
    <row r="128" spans="1:23" ht="30" customHeight="1" x14ac:dyDescent="0.35">
      <c r="A128" s="19" t="str">
        <f>IF($B128="","",IFERROR(MATCH($B128,SKOLY,0),"?")&amp;"-"&amp;COUNTIF($B$5:$B128,$B128))</f>
        <v/>
      </c>
      <c r="B128" s="7"/>
      <c r="C128" s="7"/>
      <c r="D128" s="23"/>
      <c r="E128" s="22"/>
      <c r="F128" s="7"/>
      <c r="G128" s="7"/>
      <c r="H128" s="28"/>
      <c r="I128" s="7"/>
      <c r="J128" s="23"/>
      <c r="K128" s="23"/>
      <c r="L128" s="19" t="str">
        <f t="shared" si="7"/>
        <v/>
      </c>
      <c r="M128" s="7"/>
      <c r="N128" s="29"/>
      <c r="O128" s="27" t="str">
        <f t="shared" si="8"/>
        <v/>
      </c>
      <c r="P128" s="7"/>
      <c r="Q128" s="7"/>
      <c r="R128" s="7"/>
      <c r="S128" s="10" t="str">
        <f t="shared" si="9"/>
        <v/>
      </c>
      <c r="T128" s="19" t="str">
        <f t="shared" si="10"/>
        <v/>
      </c>
      <c r="U128" s="19" t="str">
        <f t="shared" si="11"/>
        <v/>
      </c>
      <c r="V128" s="19" t="str">
        <f t="shared" si="12"/>
        <v/>
      </c>
      <c r="W128" s="19" t="str">
        <f t="shared" si="13"/>
        <v/>
      </c>
    </row>
    <row r="129" spans="1:23" ht="30" customHeight="1" x14ac:dyDescent="0.35">
      <c r="A129" s="19" t="str">
        <f>IF($B129="","",IFERROR(MATCH($B129,SKOLY,0),"?")&amp;"-"&amp;COUNTIF($B$5:$B129,$B129))</f>
        <v/>
      </c>
      <c r="B129" s="7"/>
      <c r="C129" s="7"/>
      <c r="D129" s="23"/>
      <c r="E129" s="22"/>
      <c r="F129" s="7"/>
      <c r="G129" s="7"/>
      <c r="H129" s="28"/>
      <c r="I129" s="7"/>
      <c r="J129" s="23"/>
      <c r="K129" s="23"/>
      <c r="L129" s="19" t="str">
        <f t="shared" si="7"/>
        <v/>
      </c>
      <c r="M129" s="7"/>
      <c r="N129" s="29"/>
      <c r="O129" s="27" t="str">
        <f t="shared" si="8"/>
        <v/>
      </c>
      <c r="P129" s="7"/>
      <c r="Q129" s="7"/>
      <c r="R129" s="7"/>
      <c r="S129" s="10" t="str">
        <f t="shared" si="9"/>
        <v/>
      </c>
      <c r="T129" s="19" t="str">
        <f t="shared" si="10"/>
        <v/>
      </c>
      <c r="U129" s="19" t="str">
        <f t="shared" si="11"/>
        <v/>
      </c>
      <c r="V129" s="19" t="str">
        <f t="shared" si="12"/>
        <v/>
      </c>
      <c r="W129" s="19" t="str">
        <f t="shared" si="13"/>
        <v/>
      </c>
    </row>
    <row r="130" spans="1:23" ht="30" customHeight="1" x14ac:dyDescent="0.35">
      <c r="A130" s="19" t="str">
        <f>IF($B130="","",IFERROR(MATCH($B130,SKOLY,0),"?")&amp;"-"&amp;COUNTIF($B$5:$B130,$B130))</f>
        <v/>
      </c>
      <c r="B130" s="7"/>
      <c r="C130" s="7"/>
      <c r="D130" s="23"/>
      <c r="E130" s="22"/>
      <c r="F130" s="7"/>
      <c r="G130" s="7"/>
      <c r="H130" s="28"/>
      <c r="I130" s="7"/>
      <c r="J130" s="23"/>
      <c r="K130" s="23"/>
      <c r="L130" s="19" t="str">
        <f t="shared" si="7"/>
        <v/>
      </c>
      <c r="M130" s="7"/>
      <c r="N130" s="29"/>
      <c r="O130" s="27" t="str">
        <f t="shared" si="8"/>
        <v/>
      </c>
      <c r="P130" s="7"/>
      <c r="Q130" s="7"/>
      <c r="R130" s="7"/>
      <c r="S130" s="10" t="str">
        <f t="shared" si="9"/>
        <v/>
      </c>
      <c r="T130" s="19" t="str">
        <f t="shared" si="10"/>
        <v/>
      </c>
      <c r="U130" s="19" t="str">
        <f t="shared" si="11"/>
        <v/>
      </c>
      <c r="V130" s="19" t="str">
        <f t="shared" si="12"/>
        <v/>
      </c>
      <c r="W130" s="19" t="str">
        <f t="shared" si="13"/>
        <v/>
      </c>
    </row>
    <row r="131" spans="1:23" ht="30" customHeight="1" x14ac:dyDescent="0.35">
      <c r="A131" s="19" t="str">
        <f>IF($B131="","",IFERROR(MATCH($B131,SKOLY,0),"?")&amp;"-"&amp;COUNTIF($B$5:$B131,$B131))</f>
        <v/>
      </c>
      <c r="B131" s="7"/>
      <c r="C131" s="7"/>
      <c r="D131" s="23"/>
      <c r="E131" s="22"/>
      <c r="F131" s="7"/>
      <c r="G131" s="7"/>
      <c r="H131" s="28"/>
      <c r="I131" s="7"/>
      <c r="J131" s="23"/>
      <c r="K131" s="23"/>
      <c r="L131" s="19" t="str">
        <f t="shared" si="7"/>
        <v/>
      </c>
      <c r="M131" s="7"/>
      <c r="N131" s="29"/>
      <c r="O131" s="27" t="str">
        <f t="shared" si="8"/>
        <v/>
      </c>
      <c r="P131" s="7"/>
      <c r="Q131" s="7"/>
      <c r="R131" s="7"/>
      <c r="S131" s="10" t="str">
        <f t="shared" si="9"/>
        <v/>
      </c>
      <c r="T131" s="19" t="str">
        <f t="shared" si="10"/>
        <v/>
      </c>
      <c r="U131" s="19" t="str">
        <f t="shared" si="11"/>
        <v/>
      </c>
      <c r="V131" s="19" t="str">
        <f t="shared" si="12"/>
        <v/>
      </c>
      <c r="W131" s="19" t="str">
        <f t="shared" si="13"/>
        <v/>
      </c>
    </row>
    <row r="132" spans="1:23" ht="30" customHeight="1" x14ac:dyDescent="0.35">
      <c r="A132" s="19" t="str">
        <f>IF($B132="","",IFERROR(MATCH($B132,SKOLY,0),"?")&amp;"-"&amp;COUNTIF($B$5:$B132,$B132))</f>
        <v/>
      </c>
      <c r="B132" s="7"/>
      <c r="C132" s="7"/>
      <c r="D132" s="23"/>
      <c r="E132" s="22"/>
      <c r="F132" s="7"/>
      <c r="G132" s="7"/>
      <c r="H132" s="28"/>
      <c r="I132" s="7"/>
      <c r="J132" s="23"/>
      <c r="K132" s="23"/>
      <c r="L132" s="19" t="str">
        <f t="shared" si="7"/>
        <v/>
      </c>
      <c r="M132" s="7"/>
      <c r="N132" s="29"/>
      <c r="O132" s="27" t="str">
        <f t="shared" si="8"/>
        <v/>
      </c>
      <c r="P132" s="7"/>
      <c r="Q132" s="7"/>
      <c r="R132" s="7"/>
      <c r="S132" s="10" t="str">
        <f t="shared" si="9"/>
        <v/>
      </c>
      <c r="T132" s="19" t="str">
        <f t="shared" si="10"/>
        <v/>
      </c>
      <c r="U132" s="19" t="str">
        <f t="shared" si="11"/>
        <v/>
      </c>
      <c r="V132" s="19" t="str">
        <f t="shared" si="12"/>
        <v/>
      </c>
      <c r="W132" s="19" t="str">
        <f t="shared" si="13"/>
        <v/>
      </c>
    </row>
    <row r="133" spans="1:23" ht="30" customHeight="1" x14ac:dyDescent="0.35">
      <c r="A133" s="19" t="str">
        <f>IF($B133="","",IFERROR(MATCH($B133,SKOLY,0),"?")&amp;"-"&amp;COUNTIF($B$5:$B133,$B133))</f>
        <v/>
      </c>
      <c r="B133" s="7"/>
      <c r="C133" s="7"/>
      <c r="D133" s="23"/>
      <c r="E133" s="22"/>
      <c r="F133" s="7"/>
      <c r="G133" s="7"/>
      <c r="H133" s="28"/>
      <c r="I133" s="7"/>
      <c r="J133" s="23"/>
      <c r="K133" s="23"/>
      <c r="L133" s="19" t="str">
        <f t="shared" ref="L133:L196" si="14">IF(AND($D133="",$J133=""),"",SUM($D133,$J133)-SUM($K133))</f>
        <v/>
      </c>
      <c r="M133" s="7"/>
      <c r="N133" s="29"/>
      <c r="O133" s="27" t="str">
        <f t="shared" ref="O133:O196" si="15">IF(OR($J133="",$N133=""),"",$J133*$N133)</f>
        <v/>
      </c>
      <c r="P133" s="7"/>
      <c r="Q133" s="7"/>
      <c r="R133" s="7"/>
      <c r="S133" s="10" t="str">
        <f t="shared" ref="S133:S196" si="16">IF($B133="","",IF(T133="","OK",LEFT(T133,LEN(T133)-2)))</f>
        <v/>
      </c>
      <c r="T133" s="19" t="str">
        <f t="shared" ref="T133:T196" si="17">IF($B133="","",IF(COUNTIF(SKOLY,$B133)=0,"✖ škola není v seznamu na listu Zapojené školy; ","")&amp;IF($C133="","✖ chybí kategorie vybavení; ","")&amp;IF(AND($C133&lt;&gt;"",COUNTIF(CIS_KATEGORIE,$C133)=0),"✖ kategorie mimo číselník; ","")&amp;IF(AND($D133="",$J133=""),"✖ chybí množství (stávající nebo nově pořizované); ","")&amp;IF(AND(N($D133)&gt;0,$E133=""),"✖ chybí měsíc a rok pořízení; ","")&amp;IF(AND(N($D133)&gt;0,$F133=""),"✖ chybí zdroj financování; ","")&amp;IF(AND($F133&lt;&gt;"",COUNTIF(CIS_ZDROJ,$F133)=0),"✖ zdroj financování mimo číselník; ","")&amp;IF(AND($G133&lt;&gt;"",COUNTIF(CIS_ZDROJ,$G133)=0),"✖ další zdroj financování mimo číselník; ","")&amp;IF(AND(N($D133)&gt;0,$I133=""),"✖ chybí parametry a stav stávajícího vybavení; ","")&amp;IF(AND(N($J133)&gt;0,$M133=""),"✖ chybí parametry nového vybavení; ","")&amp;IF(AND(N($J133)&gt;0,$N133=""),"✖ chybí jednotková cena; ","")&amp;IF(AND(N($J133)&gt;0,$P133=""),"✖ chybí rozpočtová položka; ","")&amp;IF(AND($P133&lt;&gt;"",COUNTIF(CIS_ROZPOCET,$P133)=0),"✖ rozpočtová položka mimo číselník; ","")&amp;IF(AND(N($J133)&gt;0,$Q133=""),"✖ chybí zdůvodnění potřebnosti; ","")&amp;IF(AND(N($J133)&gt;0,$R133=""),"✖ chybí vazba na klíčovou aktivitu; ","")&amp;IF(AND($R133&lt;&gt;"",COUNTIF(CIS_KA,$R133)=0),"✖ klíčová aktivita mimo číselník; ","")&amp;IF(AND($K133&lt;&gt;"",$D133&lt;&gt;"",N($K133)&gt;N($D133)),"✖ vyřazované ks převyšují stávající množství; ","")&amp;IF(AND($G133&lt;&gt;"",$F133=""),"✖ vícenásobný výběr: další zdroj financování vyplněn bez hlavního; ","")&amp;IF(AND($G133&lt;&gt;"",$G133=$F133),"✖ vícenásobný výběr: další zdroj financování shodný s hlavním; ","")&amp;IF(AND(N($J133)&gt;0,$Q133&lt;&gt;"",LEN($Q133)&lt;40),"▲ stručné zdůvodnění potřebnosti (méně než 40 znaků); ","")&amp;IF(AND(N($J133)&gt;0,$M133&lt;&gt;"",LEN($M133)&lt;40),"▲ stručné parametry nového vybavení (méně než 40 znaků); ","")&amp;IF(AND(N($D133)&gt;0,$F133&lt;&gt;"",$H133="",NOT(OR($F133="Zřizovatel",LEFT($F133,7)="Vlastní",LEFT($F133,3)="Dar"))),"▲ u dotačního zdroje chybí registrační číslo projektu; ",""))</f>
        <v/>
      </c>
      <c r="U133" s="19" t="str">
        <f t="shared" ref="U133:U196" si="18">IF($B133="","",LEN(T133)-LEN(SUBSTITUTE(T133,"✖","")))</f>
        <v/>
      </c>
      <c r="V133" s="19" t="str">
        <f t="shared" ref="V133:V196" si="19">IF($B133="","",LEN(T133)-LEN(SUBSTITUTE(T133,"▲","")))</f>
        <v/>
      </c>
      <c r="W133" s="19" t="str">
        <f t="shared" ref="W133:W196" si="20">IF($B133="","",(LEN(T133)-LEN(SUBSTITUTE(T133,"vícenásobný výběr","")))/LEN("vícenásobný výběr"))</f>
        <v/>
      </c>
    </row>
    <row r="134" spans="1:23" ht="30" customHeight="1" x14ac:dyDescent="0.35">
      <c r="A134" s="19" t="str">
        <f>IF($B134="","",IFERROR(MATCH($B134,SKOLY,0),"?")&amp;"-"&amp;COUNTIF($B$5:$B134,$B134))</f>
        <v/>
      </c>
      <c r="B134" s="7"/>
      <c r="C134" s="7"/>
      <c r="D134" s="23"/>
      <c r="E134" s="22"/>
      <c r="F134" s="7"/>
      <c r="G134" s="7"/>
      <c r="H134" s="28"/>
      <c r="I134" s="7"/>
      <c r="J134" s="23"/>
      <c r="K134" s="23"/>
      <c r="L134" s="19" t="str">
        <f t="shared" si="14"/>
        <v/>
      </c>
      <c r="M134" s="7"/>
      <c r="N134" s="29"/>
      <c r="O134" s="27" t="str">
        <f t="shared" si="15"/>
        <v/>
      </c>
      <c r="P134" s="7"/>
      <c r="Q134" s="7"/>
      <c r="R134" s="7"/>
      <c r="S134" s="10" t="str">
        <f t="shared" si="16"/>
        <v/>
      </c>
      <c r="T134" s="19" t="str">
        <f t="shared" si="17"/>
        <v/>
      </c>
      <c r="U134" s="19" t="str">
        <f t="shared" si="18"/>
        <v/>
      </c>
      <c r="V134" s="19" t="str">
        <f t="shared" si="19"/>
        <v/>
      </c>
      <c r="W134" s="19" t="str">
        <f t="shared" si="20"/>
        <v/>
      </c>
    </row>
    <row r="135" spans="1:23" ht="30" customHeight="1" x14ac:dyDescent="0.35">
      <c r="A135" s="19" t="str">
        <f>IF($B135="","",IFERROR(MATCH($B135,SKOLY,0),"?")&amp;"-"&amp;COUNTIF($B$5:$B135,$B135))</f>
        <v/>
      </c>
      <c r="B135" s="7"/>
      <c r="C135" s="7"/>
      <c r="D135" s="23"/>
      <c r="E135" s="22"/>
      <c r="F135" s="7"/>
      <c r="G135" s="7"/>
      <c r="H135" s="28"/>
      <c r="I135" s="7"/>
      <c r="J135" s="23"/>
      <c r="K135" s="23"/>
      <c r="L135" s="19" t="str">
        <f t="shared" si="14"/>
        <v/>
      </c>
      <c r="M135" s="7"/>
      <c r="N135" s="29"/>
      <c r="O135" s="27" t="str">
        <f t="shared" si="15"/>
        <v/>
      </c>
      <c r="P135" s="7"/>
      <c r="Q135" s="7"/>
      <c r="R135" s="7"/>
      <c r="S135" s="10" t="str">
        <f t="shared" si="16"/>
        <v/>
      </c>
      <c r="T135" s="19" t="str">
        <f t="shared" si="17"/>
        <v/>
      </c>
      <c r="U135" s="19" t="str">
        <f t="shared" si="18"/>
        <v/>
      </c>
      <c r="V135" s="19" t="str">
        <f t="shared" si="19"/>
        <v/>
      </c>
      <c r="W135" s="19" t="str">
        <f t="shared" si="20"/>
        <v/>
      </c>
    </row>
    <row r="136" spans="1:23" ht="30" customHeight="1" x14ac:dyDescent="0.35">
      <c r="A136" s="19" t="str">
        <f>IF($B136="","",IFERROR(MATCH($B136,SKOLY,0),"?")&amp;"-"&amp;COUNTIF($B$5:$B136,$B136))</f>
        <v/>
      </c>
      <c r="B136" s="7"/>
      <c r="C136" s="7"/>
      <c r="D136" s="23"/>
      <c r="E136" s="22"/>
      <c r="F136" s="7"/>
      <c r="G136" s="7"/>
      <c r="H136" s="28"/>
      <c r="I136" s="7"/>
      <c r="J136" s="23"/>
      <c r="K136" s="23"/>
      <c r="L136" s="19" t="str">
        <f t="shared" si="14"/>
        <v/>
      </c>
      <c r="M136" s="7"/>
      <c r="N136" s="29"/>
      <c r="O136" s="27" t="str">
        <f t="shared" si="15"/>
        <v/>
      </c>
      <c r="P136" s="7"/>
      <c r="Q136" s="7"/>
      <c r="R136" s="7"/>
      <c r="S136" s="10" t="str">
        <f t="shared" si="16"/>
        <v/>
      </c>
      <c r="T136" s="19" t="str">
        <f t="shared" si="17"/>
        <v/>
      </c>
      <c r="U136" s="19" t="str">
        <f t="shared" si="18"/>
        <v/>
      </c>
      <c r="V136" s="19" t="str">
        <f t="shared" si="19"/>
        <v/>
      </c>
      <c r="W136" s="19" t="str">
        <f t="shared" si="20"/>
        <v/>
      </c>
    </row>
    <row r="137" spans="1:23" ht="30" customHeight="1" x14ac:dyDescent="0.35">
      <c r="A137" s="19" t="str">
        <f>IF($B137="","",IFERROR(MATCH($B137,SKOLY,0),"?")&amp;"-"&amp;COUNTIF($B$5:$B137,$B137))</f>
        <v/>
      </c>
      <c r="B137" s="7"/>
      <c r="C137" s="7"/>
      <c r="D137" s="23"/>
      <c r="E137" s="22"/>
      <c r="F137" s="7"/>
      <c r="G137" s="7"/>
      <c r="H137" s="28"/>
      <c r="I137" s="7"/>
      <c r="J137" s="23"/>
      <c r="K137" s="23"/>
      <c r="L137" s="19" t="str">
        <f t="shared" si="14"/>
        <v/>
      </c>
      <c r="M137" s="7"/>
      <c r="N137" s="29"/>
      <c r="O137" s="27" t="str">
        <f t="shared" si="15"/>
        <v/>
      </c>
      <c r="P137" s="7"/>
      <c r="Q137" s="7"/>
      <c r="R137" s="7"/>
      <c r="S137" s="10" t="str">
        <f t="shared" si="16"/>
        <v/>
      </c>
      <c r="T137" s="19" t="str">
        <f t="shared" si="17"/>
        <v/>
      </c>
      <c r="U137" s="19" t="str">
        <f t="shared" si="18"/>
        <v/>
      </c>
      <c r="V137" s="19" t="str">
        <f t="shared" si="19"/>
        <v/>
      </c>
      <c r="W137" s="19" t="str">
        <f t="shared" si="20"/>
        <v/>
      </c>
    </row>
    <row r="138" spans="1:23" ht="30" customHeight="1" x14ac:dyDescent="0.35">
      <c r="A138" s="19" t="str">
        <f>IF($B138="","",IFERROR(MATCH($B138,SKOLY,0),"?")&amp;"-"&amp;COUNTIF($B$5:$B138,$B138))</f>
        <v/>
      </c>
      <c r="B138" s="7"/>
      <c r="C138" s="7"/>
      <c r="D138" s="23"/>
      <c r="E138" s="22"/>
      <c r="F138" s="7"/>
      <c r="G138" s="7"/>
      <c r="H138" s="28"/>
      <c r="I138" s="7"/>
      <c r="J138" s="23"/>
      <c r="K138" s="23"/>
      <c r="L138" s="19" t="str">
        <f t="shared" si="14"/>
        <v/>
      </c>
      <c r="M138" s="7"/>
      <c r="N138" s="29"/>
      <c r="O138" s="27" t="str">
        <f t="shared" si="15"/>
        <v/>
      </c>
      <c r="P138" s="7"/>
      <c r="Q138" s="7"/>
      <c r="R138" s="7"/>
      <c r="S138" s="10" t="str">
        <f t="shared" si="16"/>
        <v/>
      </c>
      <c r="T138" s="19" t="str">
        <f t="shared" si="17"/>
        <v/>
      </c>
      <c r="U138" s="19" t="str">
        <f t="shared" si="18"/>
        <v/>
      </c>
      <c r="V138" s="19" t="str">
        <f t="shared" si="19"/>
        <v/>
      </c>
      <c r="W138" s="19" t="str">
        <f t="shared" si="20"/>
        <v/>
      </c>
    </row>
    <row r="139" spans="1:23" ht="30" customHeight="1" x14ac:dyDescent="0.35">
      <c r="A139" s="19" t="str">
        <f>IF($B139="","",IFERROR(MATCH($B139,SKOLY,0),"?")&amp;"-"&amp;COUNTIF($B$5:$B139,$B139))</f>
        <v/>
      </c>
      <c r="B139" s="7"/>
      <c r="C139" s="7"/>
      <c r="D139" s="23"/>
      <c r="E139" s="22"/>
      <c r="F139" s="7"/>
      <c r="G139" s="7"/>
      <c r="H139" s="28"/>
      <c r="I139" s="7"/>
      <c r="J139" s="23"/>
      <c r="K139" s="23"/>
      <c r="L139" s="19" t="str">
        <f t="shared" si="14"/>
        <v/>
      </c>
      <c r="M139" s="7"/>
      <c r="N139" s="29"/>
      <c r="O139" s="27" t="str">
        <f t="shared" si="15"/>
        <v/>
      </c>
      <c r="P139" s="7"/>
      <c r="Q139" s="7"/>
      <c r="R139" s="7"/>
      <c r="S139" s="10" t="str">
        <f t="shared" si="16"/>
        <v/>
      </c>
      <c r="T139" s="19" t="str">
        <f t="shared" si="17"/>
        <v/>
      </c>
      <c r="U139" s="19" t="str">
        <f t="shared" si="18"/>
        <v/>
      </c>
      <c r="V139" s="19" t="str">
        <f t="shared" si="19"/>
        <v/>
      </c>
      <c r="W139" s="19" t="str">
        <f t="shared" si="20"/>
        <v/>
      </c>
    </row>
    <row r="140" spans="1:23" ht="30" customHeight="1" x14ac:dyDescent="0.35">
      <c r="A140" s="19" t="str">
        <f>IF($B140="","",IFERROR(MATCH($B140,SKOLY,0),"?")&amp;"-"&amp;COUNTIF($B$5:$B140,$B140))</f>
        <v/>
      </c>
      <c r="B140" s="7"/>
      <c r="C140" s="7"/>
      <c r="D140" s="23"/>
      <c r="E140" s="22"/>
      <c r="F140" s="7"/>
      <c r="G140" s="7"/>
      <c r="H140" s="28"/>
      <c r="I140" s="7"/>
      <c r="J140" s="23"/>
      <c r="K140" s="23"/>
      <c r="L140" s="19" t="str">
        <f t="shared" si="14"/>
        <v/>
      </c>
      <c r="M140" s="7"/>
      <c r="N140" s="29"/>
      <c r="O140" s="27" t="str">
        <f t="shared" si="15"/>
        <v/>
      </c>
      <c r="P140" s="7"/>
      <c r="Q140" s="7"/>
      <c r="R140" s="7"/>
      <c r="S140" s="10" t="str">
        <f t="shared" si="16"/>
        <v/>
      </c>
      <c r="T140" s="19" t="str">
        <f t="shared" si="17"/>
        <v/>
      </c>
      <c r="U140" s="19" t="str">
        <f t="shared" si="18"/>
        <v/>
      </c>
      <c r="V140" s="19" t="str">
        <f t="shared" si="19"/>
        <v/>
      </c>
      <c r="W140" s="19" t="str">
        <f t="shared" si="20"/>
        <v/>
      </c>
    </row>
    <row r="141" spans="1:23" ht="30" customHeight="1" x14ac:dyDescent="0.35">
      <c r="A141" s="19" t="str">
        <f>IF($B141="","",IFERROR(MATCH($B141,SKOLY,0),"?")&amp;"-"&amp;COUNTIF($B$5:$B141,$B141))</f>
        <v/>
      </c>
      <c r="B141" s="7"/>
      <c r="C141" s="7"/>
      <c r="D141" s="23"/>
      <c r="E141" s="22"/>
      <c r="F141" s="7"/>
      <c r="G141" s="7"/>
      <c r="H141" s="28"/>
      <c r="I141" s="7"/>
      <c r="J141" s="23"/>
      <c r="K141" s="23"/>
      <c r="L141" s="19" t="str">
        <f t="shared" si="14"/>
        <v/>
      </c>
      <c r="M141" s="7"/>
      <c r="N141" s="29"/>
      <c r="O141" s="27" t="str">
        <f t="shared" si="15"/>
        <v/>
      </c>
      <c r="P141" s="7"/>
      <c r="Q141" s="7"/>
      <c r="R141" s="7"/>
      <c r="S141" s="10" t="str">
        <f t="shared" si="16"/>
        <v/>
      </c>
      <c r="T141" s="19" t="str">
        <f t="shared" si="17"/>
        <v/>
      </c>
      <c r="U141" s="19" t="str">
        <f t="shared" si="18"/>
        <v/>
      </c>
      <c r="V141" s="19" t="str">
        <f t="shared" si="19"/>
        <v/>
      </c>
      <c r="W141" s="19" t="str">
        <f t="shared" si="20"/>
        <v/>
      </c>
    </row>
    <row r="142" spans="1:23" ht="30" customHeight="1" x14ac:dyDescent="0.35">
      <c r="A142" s="19" t="str">
        <f>IF($B142="","",IFERROR(MATCH($B142,SKOLY,0),"?")&amp;"-"&amp;COUNTIF($B$5:$B142,$B142))</f>
        <v/>
      </c>
      <c r="B142" s="7"/>
      <c r="C142" s="7"/>
      <c r="D142" s="23"/>
      <c r="E142" s="22"/>
      <c r="F142" s="7"/>
      <c r="G142" s="7"/>
      <c r="H142" s="28"/>
      <c r="I142" s="7"/>
      <c r="J142" s="23"/>
      <c r="K142" s="23"/>
      <c r="L142" s="19" t="str">
        <f t="shared" si="14"/>
        <v/>
      </c>
      <c r="M142" s="7"/>
      <c r="N142" s="29"/>
      <c r="O142" s="27" t="str">
        <f t="shared" si="15"/>
        <v/>
      </c>
      <c r="P142" s="7"/>
      <c r="Q142" s="7"/>
      <c r="R142" s="7"/>
      <c r="S142" s="10" t="str">
        <f t="shared" si="16"/>
        <v/>
      </c>
      <c r="T142" s="19" t="str">
        <f t="shared" si="17"/>
        <v/>
      </c>
      <c r="U142" s="19" t="str">
        <f t="shared" si="18"/>
        <v/>
      </c>
      <c r="V142" s="19" t="str">
        <f t="shared" si="19"/>
        <v/>
      </c>
      <c r="W142" s="19" t="str">
        <f t="shared" si="20"/>
        <v/>
      </c>
    </row>
    <row r="143" spans="1:23" ht="30" customHeight="1" x14ac:dyDescent="0.35">
      <c r="A143" s="19" t="str">
        <f>IF($B143="","",IFERROR(MATCH($B143,SKOLY,0),"?")&amp;"-"&amp;COUNTIF($B$5:$B143,$B143))</f>
        <v/>
      </c>
      <c r="B143" s="7"/>
      <c r="C143" s="7"/>
      <c r="D143" s="23"/>
      <c r="E143" s="22"/>
      <c r="F143" s="7"/>
      <c r="G143" s="7"/>
      <c r="H143" s="28"/>
      <c r="I143" s="7"/>
      <c r="J143" s="23"/>
      <c r="K143" s="23"/>
      <c r="L143" s="19" t="str">
        <f t="shared" si="14"/>
        <v/>
      </c>
      <c r="M143" s="7"/>
      <c r="N143" s="29"/>
      <c r="O143" s="27" t="str">
        <f t="shared" si="15"/>
        <v/>
      </c>
      <c r="P143" s="7"/>
      <c r="Q143" s="7"/>
      <c r="R143" s="7"/>
      <c r="S143" s="10" t="str">
        <f t="shared" si="16"/>
        <v/>
      </c>
      <c r="T143" s="19" t="str">
        <f t="shared" si="17"/>
        <v/>
      </c>
      <c r="U143" s="19" t="str">
        <f t="shared" si="18"/>
        <v/>
      </c>
      <c r="V143" s="19" t="str">
        <f t="shared" si="19"/>
        <v/>
      </c>
      <c r="W143" s="19" t="str">
        <f t="shared" si="20"/>
        <v/>
      </c>
    </row>
    <row r="144" spans="1:23" ht="30" customHeight="1" x14ac:dyDescent="0.35">
      <c r="A144" s="19" t="str">
        <f>IF($B144="","",IFERROR(MATCH($B144,SKOLY,0),"?")&amp;"-"&amp;COUNTIF($B$5:$B144,$B144))</f>
        <v/>
      </c>
      <c r="B144" s="7"/>
      <c r="C144" s="7"/>
      <c r="D144" s="23"/>
      <c r="E144" s="22"/>
      <c r="F144" s="7"/>
      <c r="G144" s="7"/>
      <c r="H144" s="28"/>
      <c r="I144" s="7"/>
      <c r="J144" s="23"/>
      <c r="K144" s="23"/>
      <c r="L144" s="19" t="str">
        <f t="shared" si="14"/>
        <v/>
      </c>
      <c r="M144" s="7"/>
      <c r="N144" s="29"/>
      <c r="O144" s="27" t="str">
        <f t="shared" si="15"/>
        <v/>
      </c>
      <c r="P144" s="7"/>
      <c r="Q144" s="7"/>
      <c r="R144" s="7"/>
      <c r="S144" s="10" t="str">
        <f t="shared" si="16"/>
        <v/>
      </c>
      <c r="T144" s="19" t="str">
        <f t="shared" si="17"/>
        <v/>
      </c>
      <c r="U144" s="19" t="str">
        <f t="shared" si="18"/>
        <v/>
      </c>
      <c r="V144" s="19" t="str">
        <f t="shared" si="19"/>
        <v/>
      </c>
      <c r="W144" s="19" t="str">
        <f t="shared" si="20"/>
        <v/>
      </c>
    </row>
    <row r="145" spans="1:23" ht="30" customHeight="1" x14ac:dyDescent="0.35">
      <c r="A145" s="19" t="str">
        <f>IF($B145="","",IFERROR(MATCH($B145,SKOLY,0),"?")&amp;"-"&amp;COUNTIF($B$5:$B145,$B145))</f>
        <v/>
      </c>
      <c r="B145" s="7"/>
      <c r="C145" s="7"/>
      <c r="D145" s="23"/>
      <c r="E145" s="22"/>
      <c r="F145" s="7"/>
      <c r="G145" s="7"/>
      <c r="H145" s="28"/>
      <c r="I145" s="7"/>
      <c r="J145" s="23"/>
      <c r="K145" s="23"/>
      <c r="L145" s="19" t="str">
        <f t="shared" si="14"/>
        <v/>
      </c>
      <c r="M145" s="7"/>
      <c r="N145" s="29"/>
      <c r="O145" s="27" t="str">
        <f t="shared" si="15"/>
        <v/>
      </c>
      <c r="P145" s="7"/>
      <c r="Q145" s="7"/>
      <c r="R145" s="7"/>
      <c r="S145" s="10" t="str">
        <f t="shared" si="16"/>
        <v/>
      </c>
      <c r="T145" s="19" t="str">
        <f t="shared" si="17"/>
        <v/>
      </c>
      <c r="U145" s="19" t="str">
        <f t="shared" si="18"/>
        <v/>
      </c>
      <c r="V145" s="19" t="str">
        <f t="shared" si="19"/>
        <v/>
      </c>
      <c r="W145" s="19" t="str">
        <f t="shared" si="20"/>
        <v/>
      </c>
    </row>
    <row r="146" spans="1:23" ht="30" customHeight="1" x14ac:dyDescent="0.35">
      <c r="A146" s="19" t="str">
        <f>IF($B146="","",IFERROR(MATCH($B146,SKOLY,0),"?")&amp;"-"&amp;COUNTIF($B$5:$B146,$B146))</f>
        <v/>
      </c>
      <c r="B146" s="7"/>
      <c r="C146" s="7"/>
      <c r="D146" s="23"/>
      <c r="E146" s="22"/>
      <c r="F146" s="7"/>
      <c r="G146" s="7"/>
      <c r="H146" s="28"/>
      <c r="I146" s="7"/>
      <c r="J146" s="23"/>
      <c r="K146" s="23"/>
      <c r="L146" s="19" t="str">
        <f t="shared" si="14"/>
        <v/>
      </c>
      <c r="M146" s="7"/>
      <c r="N146" s="29"/>
      <c r="O146" s="27" t="str">
        <f t="shared" si="15"/>
        <v/>
      </c>
      <c r="P146" s="7"/>
      <c r="Q146" s="7"/>
      <c r="R146" s="7"/>
      <c r="S146" s="10" t="str">
        <f t="shared" si="16"/>
        <v/>
      </c>
      <c r="T146" s="19" t="str">
        <f t="shared" si="17"/>
        <v/>
      </c>
      <c r="U146" s="19" t="str">
        <f t="shared" si="18"/>
        <v/>
      </c>
      <c r="V146" s="19" t="str">
        <f t="shared" si="19"/>
        <v/>
      </c>
      <c r="W146" s="19" t="str">
        <f t="shared" si="20"/>
        <v/>
      </c>
    </row>
    <row r="147" spans="1:23" ht="30" customHeight="1" x14ac:dyDescent="0.35">
      <c r="A147" s="19" t="str">
        <f>IF($B147="","",IFERROR(MATCH($B147,SKOLY,0),"?")&amp;"-"&amp;COUNTIF($B$5:$B147,$B147))</f>
        <v/>
      </c>
      <c r="B147" s="7"/>
      <c r="C147" s="7"/>
      <c r="D147" s="23"/>
      <c r="E147" s="22"/>
      <c r="F147" s="7"/>
      <c r="G147" s="7"/>
      <c r="H147" s="28"/>
      <c r="I147" s="7"/>
      <c r="J147" s="23"/>
      <c r="K147" s="23"/>
      <c r="L147" s="19" t="str">
        <f t="shared" si="14"/>
        <v/>
      </c>
      <c r="M147" s="7"/>
      <c r="N147" s="29"/>
      <c r="O147" s="27" t="str">
        <f t="shared" si="15"/>
        <v/>
      </c>
      <c r="P147" s="7"/>
      <c r="Q147" s="7"/>
      <c r="R147" s="7"/>
      <c r="S147" s="10" t="str">
        <f t="shared" si="16"/>
        <v/>
      </c>
      <c r="T147" s="19" t="str">
        <f t="shared" si="17"/>
        <v/>
      </c>
      <c r="U147" s="19" t="str">
        <f t="shared" si="18"/>
        <v/>
      </c>
      <c r="V147" s="19" t="str">
        <f t="shared" si="19"/>
        <v/>
      </c>
      <c r="W147" s="19" t="str">
        <f t="shared" si="20"/>
        <v/>
      </c>
    </row>
    <row r="148" spans="1:23" ht="30" customHeight="1" x14ac:dyDescent="0.35">
      <c r="A148" s="19" t="str">
        <f>IF($B148="","",IFERROR(MATCH($B148,SKOLY,0),"?")&amp;"-"&amp;COUNTIF($B$5:$B148,$B148))</f>
        <v/>
      </c>
      <c r="B148" s="7"/>
      <c r="C148" s="7"/>
      <c r="D148" s="23"/>
      <c r="E148" s="22"/>
      <c r="F148" s="7"/>
      <c r="G148" s="7"/>
      <c r="H148" s="28"/>
      <c r="I148" s="7"/>
      <c r="J148" s="23"/>
      <c r="K148" s="23"/>
      <c r="L148" s="19" t="str">
        <f t="shared" si="14"/>
        <v/>
      </c>
      <c r="M148" s="7"/>
      <c r="N148" s="29"/>
      <c r="O148" s="27" t="str">
        <f t="shared" si="15"/>
        <v/>
      </c>
      <c r="P148" s="7"/>
      <c r="Q148" s="7"/>
      <c r="R148" s="7"/>
      <c r="S148" s="10" t="str">
        <f t="shared" si="16"/>
        <v/>
      </c>
      <c r="T148" s="19" t="str">
        <f t="shared" si="17"/>
        <v/>
      </c>
      <c r="U148" s="19" t="str">
        <f t="shared" si="18"/>
        <v/>
      </c>
      <c r="V148" s="19" t="str">
        <f t="shared" si="19"/>
        <v/>
      </c>
      <c r="W148" s="19" t="str">
        <f t="shared" si="20"/>
        <v/>
      </c>
    </row>
    <row r="149" spans="1:23" ht="30" customHeight="1" x14ac:dyDescent="0.35">
      <c r="A149" s="19" t="str">
        <f>IF($B149="","",IFERROR(MATCH($B149,SKOLY,0),"?")&amp;"-"&amp;COUNTIF($B$5:$B149,$B149))</f>
        <v/>
      </c>
      <c r="B149" s="7"/>
      <c r="C149" s="7"/>
      <c r="D149" s="23"/>
      <c r="E149" s="22"/>
      <c r="F149" s="7"/>
      <c r="G149" s="7"/>
      <c r="H149" s="28"/>
      <c r="I149" s="7"/>
      <c r="J149" s="23"/>
      <c r="K149" s="23"/>
      <c r="L149" s="19" t="str">
        <f t="shared" si="14"/>
        <v/>
      </c>
      <c r="M149" s="7"/>
      <c r="N149" s="29"/>
      <c r="O149" s="27" t="str">
        <f t="shared" si="15"/>
        <v/>
      </c>
      <c r="P149" s="7"/>
      <c r="Q149" s="7"/>
      <c r="R149" s="7"/>
      <c r="S149" s="10" t="str">
        <f t="shared" si="16"/>
        <v/>
      </c>
      <c r="T149" s="19" t="str">
        <f t="shared" si="17"/>
        <v/>
      </c>
      <c r="U149" s="19" t="str">
        <f t="shared" si="18"/>
        <v/>
      </c>
      <c r="V149" s="19" t="str">
        <f t="shared" si="19"/>
        <v/>
      </c>
      <c r="W149" s="19" t="str">
        <f t="shared" si="20"/>
        <v/>
      </c>
    </row>
    <row r="150" spans="1:23" ht="30" customHeight="1" x14ac:dyDescent="0.35">
      <c r="A150" s="19" t="str">
        <f>IF($B150="","",IFERROR(MATCH($B150,SKOLY,0),"?")&amp;"-"&amp;COUNTIF($B$5:$B150,$B150))</f>
        <v/>
      </c>
      <c r="B150" s="7"/>
      <c r="C150" s="7"/>
      <c r="D150" s="23"/>
      <c r="E150" s="22"/>
      <c r="F150" s="7"/>
      <c r="G150" s="7"/>
      <c r="H150" s="28"/>
      <c r="I150" s="7"/>
      <c r="J150" s="23"/>
      <c r="K150" s="23"/>
      <c r="L150" s="19" t="str">
        <f t="shared" si="14"/>
        <v/>
      </c>
      <c r="M150" s="7"/>
      <c r="N150" s="29"/>
      <c r="O150" s="27" t="str">
        <f t="shared" si="15"/>
        <v/>
      </c>
      <c r="P150" s="7"/>
      <c r="Q150" s="7"/>
      <c r="R150" s="7"/>
      <c r="S150" s="10" t="str">
        <f t="shared" si="16"/>
        <v/>
      </c>
      <c r="T150" s="19" t="str">
        <f t="shared" si="17"/>
        <v/>
      </c>
      <c r="U150" s="19" t="str">
        <f t="shared" si="18"/>
        <v/>
      </c>
      <c r="V150" s="19" t="str">
        <f t="shared" si="19"/>
        <v/>
      </c>
      <c r="W150" s="19" t="str">
        <f t="shared" si="20"/>
        <v/>
      </c>
    </row>
    <row r="151" spans="1:23" ht="30" customHeight="1" x14ac:dyDescent="0.35">
      <c r="A151" s="19" t="str">
        <f>IF($B151="","",IFERROR(MATCH($B151,SKOLY,0),"?")&amp;"-"&amp;COUNTIF($B$5:$B151,$B151))</f>
        <v/>
      </c>
      <c r="B151" s="7"/>
      <c r="C151" s="7"/>
      <c r="D151" s="23"/>
      <c r="E151" s="22"/>
      <c r="F151" s="7"/>
      <c r="G151" s="7"/>
      <c r="H151" s="28"/>
      <c r="I151" s="7"/>
      <c r="J151" s="23"/>
      <c r="K151" s="23"/>
      <c r="L151" s="19" t="str">
        <f t="shared" si="14"/>
        <v/>
      </c>
      <c r="M151" s="7"/>
      <c r="N151" s="29"/>
      <c r="O151" s="27" t="str">
        <f t="shared" si="15"/>
        <v/>
      </c>
      <c r="P151" s="7"/>
      <c r="Q151" s="7"/>
      <c r="R151" s="7"/>
      <c r="S151" s="10" t="str">
        <f t="shared" si="16"/>
        <v/>
      </c>
      <c r="T151" s="19" t="str">
        <f t="shared" si="17"/>
        <v/>
      </c>
      <c r="U151" s="19" t="str">
        <f t="shared" si="18"/>
        <v/>
      </c>
      <c r="V151" s="19" t="str">
        <f t="shared" si="19"/>
        <v/>
      </c>
      <c r="W151" s="19" t="str">
        <f t="shared" si="20"/>
        <v/>
      </c>
    </row>
    <row r="152" spans="1:23" ht="30" customHeight="1" x14ac:dyDescent="0.35">
      <c r="A152" s="19" t="str">
        <f>IF($B152="","",IFERROR(MATCH($B152,SKOLY,0),"?")&amp;"-"&amp;COUNTIF($B$5:$B152,$B152))</f>
        <v/>
      </c>
      <c r="B152" s="7"/>
      <c r="C152" s="7"/>
      <c r="D152" s="23"/>
      <c r="E152" s="22"/>
      <c r="F152" s="7"/>
      <c r="G152" s="7"/>
      <c r="H152" s="28"/>
      <c r="I152" s="7"/>
      <c r="J152" s="23"/>
      <c r="K152" s="23"/>
      <c r="L152" s="19" t="str">
        <f t="shared" si="14"/>
        <v/>
      </c>
      <c r="M152" s="7"/>
      <c r="N152" s="29"/>
      <c r="O152" s="27" t="str">
        <f t="shared" si="15"/>
        <v/>
      </c>
      <c r="P152" s="7"/>
      <c r="Q152" s="7"/>
      <c r="R152" s="7"/>
      <c r="S152" s="10" t="str">
        <f t="shared" si="16"/>
        <v/>
      </c>
      <c r="T152" s="19" t="str">
        <f t="shared" si="17"/>
        <v/>
      </c>
      <c r="U152" s="19" t="str">
        <f t="shared" si="18"/>
        <v/>
      </c>
      <c r="V152" s="19" t="str">
        <f t="shared" si="19"/>
        <v/>
      </c>
      <c r="W152" s="19" t="str">
        <f t="shared" si="20"/>
        <v/>
      </c>
    </row>
    <row r="153" spans="1:23" ht="30" customHeight="1" x14ac:dyDescent="0.35">
      <c r="A153" s="19" t="str">
        <f>IF($B153="","",IFERROR(MATCH($B153,SKOLY,0),"?")&amp;"-"&amp;COUNTIF($B$5:$B153,$B153))</f>
        <v/>
      </c>
      <c r="B153" s="7"/>
      <c r="C153" s="7"/>
      <c r="D153" s="23"/>
      <c r="E153" s="22"/>
      <c r="F153" s="7"/>
      <c r="G153" s="7"/>
      <c r="H153" s="28"/>
      <c r="I153" s="7"/>
      <c r="J153" s="23"/>
      <c r="K153" s="23"/>
      <c r="L153" s="19" t="str">
        <f t="shared" si="14"/>
        <v/>
      </c>
      <c r="M153" s="7"/>
      <c r="N153" s="29"/>
      <c r="O153" s="27" t="str">
        <f t="shared" si="15"/>
        <v/>
      </c>
      <c r="P153" s="7"/>
      <c r="Q153" s="7"/>
      <c r="R153" s="7"/>
      <c r="S153" s="10" t="str">
        <f t="shared" si="16"/>
        <v/>
      </c>
      <c r="T153" s="19" t="str">
        <f t="shared" si="17"/>
        <v/>
      </c>
      <c r="U153" s="19" t="str">
        <f t="shared" si="18"/>
        <v/>
      </c>
      <c r="V153" s="19" t="str">
        <f t="shared" si="19"/>
        <v/>
      </c>
      <c r="W153" s="19" t="str">
        <f t="shared" si="20"/>
        <v/>
      </c>
    </row>
    <row r="154" spans="1:23" ht="30" customHeight="1" x14ac:dyDescent="0.35">
      <c r="A154" s="19" t="str">
        <f>IF($B154="","",IFERROR(MATCH($B154,SKOLY,0),"?")&amp;"-"&amp;COUNTIF($B$5:$B154,$B154))</f>
        <v/>
      </c>
      <c r="B154" s="7"/>
      <c r="C154" s="7"/>
      <c r="D154" s="23"/>
      <c r="E154" s="22"/>
      <c r="F154" s="7"/>
      <c r="G154" s="7"/>
      <c r="H154" s="28"/>
      <c r="I154" s="7"/>
      <c r="J154" s="23"/>
      <c r="K154" s="23"/>
      <c r="L154" s="19" t="str">
        <f t="shared" si="14"/>
        <v/>
      </c>
      <c r="M154" s="7"/>
      <c r="N154" s="29"/>
      <c r="O154" s="27" t="str">
        <f t="shared" si="15"/>
        <v/>
      </c>
      <c r="P154" s="7"/>
      <c r="Q154" s="7"/>
      <c r="R154" s="7"/>
      <c r="S154" s="10" t="str">
        <f t="shared" si="16"/>
        <v/>
      </c>
      <c r="T154" s="19" t="str">
        <f t="shared" si="17"/>
        <v/>
      </c>
      <c r="U154" s="19" t="str">
        <f t="shared" si="18"/>
        <v/>
      </c>
      <c r="V154" s="19" t="str">
        <f t="shared" si="19"/>
        <v/>
      </c>
      <c r="W154" s="19" t="str">
        <f t="shared" si="20"/>
        <v/>
      </c>
    </row>
    <row r="155" spans="1:23" ht="30" customHeight="1" x14ac:dyDescent="0.35">
      <c r="A155" s="19" t="str">
        <f>IF($B155="","",IFERROR(MATCH($B155,SKOLY,0),"?")&amp;"-"&amp;COUNTIF($B$5:$B155,$B155))</f>
        <v/>
      </c>
      <c r="B155" s="7"/>
      <c r="C155" s="7"/>
      <c r="D155" s="23"/>
      <c r="E155" s="22"/>
      <c r="F155" s="7"/>
      <c r="G155" s="7"/>
      <c r="H155" s="28"/>
      <c r="I155" s="7"/>
      <c r="J155" s="23"/>
      <c r="K155" s="23"/>
      <c r="L155" s="19" t="str">
        <f t="shared" si="14"/>
        <v/>
      </c>
      <c r="M155" s="7"/>
      <c r="N155" s="29"/>
      <c r="O155" s="27" t="str">
        <f t="shared" si="15"/>
        <v/>
      </c>
      <c r="P155" s="7"/>
      <c r="Q155" s="7"/>
      <c r="R155" s="7"/>
      <c r="S155" s="10" t="str">
        <f t="shared" si="16"/>
        <v/>
      </c>
      <c r="T155" s="19" t="str">
        <f t="shared" si="17"/>
        <v/>
      </c>
      <c r="U155" s="19" t="str">
        <f t="shared" si="18"/>
        <v/>
      </c>
      <c r="V155" s="19" t="str">
        <f t="shared" si="19"/>
        <v/>
      </c>
      <c r="W155" s="19" t="str">
        <f t="shared" si="20"/>
        <v/>
      </c>
    </row>
    <row r="156" spans="1:23" ht="30" customHeight="1" x14ac:dyDescent="0.35">
      <c r="A156" s="19" t="str">
        <f>IF($B156="","",IFERROR(MATCH($B156,SKOLY,0),"?")&amp;"-"&amp;COUNTIF($B$5:$B156,$B156))</f>
        <v/>
      </c>
      <c r="B156" s="7"/>
      <c r="C156" s="7"/>
      <c r="D156" s="23"/>
      <c r="E156" s="22"/>
      <c r="F156" s="7"/>
      <c r="G156" s="7"/>
      <c r="H156" s="28"/>
      <c r="I156" s="7"/>
      <c r="J156" s="23"/>
      <c r="K156" s="23"/>
      <c r="L156" s="19" t="str">
        <f t="shared" si="14"/>
        <v/>
      </c>
      <c r="M156" s="7"/>
      <c r="N156" s="29"/>
      <c r="O156" s="27" t="str">
        <f t="shared" si="15"/>
        <v/>
      </c>
      <c r="P156" s="7"/>
      <c r="Q156" s="7"/>
      <c r="R156" s="7"/>
      <c r="S156" s="10" t="str">
        <f t="shared" si="16"/>
        <v/>
      </c>
      <c r="T156" s="19" t="str">
        <f t="shared" si="17"/>
        <v/>
      </c>
      <c r="U156" s="19" t="str">
        <f t="shared" si="18"/>
        <v/>
      </c>
      <c r="V156" s="19" t="str">
        <f t="shared" si="19"/>
        <v/>
      </c>
      <c r="W156" s="19" t="str">
        <f t="shared" si="20"/>
        <v/>
      </c>
    </row>
    <row r="157" spans="1:23" ht="30" customHeight="1" x14ac:dyDescent="0.35">
      <c r="A157" s="19" t="str">
        <f>IF($B157="","",IFERROR(MATCH($B157,SKOLY,0),"?")&amp;"-"&amp;COUNTIF($B$5:$B157,$B157))</f>
        <v/>
      </c>
      <c r="B157" s="7"/>
      <c r="C157" s="7"/>
      <c r="D157" s="23"/>
      <c r="E157" s="22"/>
      <c r="F157" s="7"/>
      <c r="G157" s="7"/>
      <c r="H157" s="28"/>
      <c r="I157" s="7"/>
      <c r="J157" s="23"/>
      <c r="K157" s="23"/>
      <c r="L157" s="19" t="str">
        <f t="shared" si="14"/>
        <v/>
      </c>
      <c r="M157" s="7"/>
      <c r="N157" s="29"/>
      <c r="O157" s="27" t="str">
        <f t="shared" si="15"/>
        <v/>
      </c>
      <c r="P157" s="7"/>
      <c r="Q157" s="7"/>
      <c r="R157" s="7"/>
      <c r="S157" s="10" t="str">
        <f t="shared" si="16"/>
        <v/>
      </c>
      <c r="T157" s="19" t="str">
        <f t="shared" si="17"/>
        <v/>
      </c>
      <c r="U157" s="19" t="str">
        <f t="shared" si="18"/>
        <v/>
      </c>
      <c r="V157" s="19" t="str">
        <f t="shared" si="19"/>
        <v/>
      </c>
      <c r="W157" s="19" t="str">
        <f t="shared" si="20"/>
        <v/>
      </c>
    </row>
    <row r="158" spans="1:23" ht="30" customHeight="1" x14ac:dyDescent="0.35">
      <c r="A158" s="19" t="str">
        <f>IF($B158="","",IFERROR(MATCH($B158,SKOLY,0),"?")&amp;"-"&amp;COUNTIF($B$5:$B158,$B158))</f>
        <v/>
      </c>
      <c r="B158" s="7"/>
      <c r="C158" s="7"/>
      <c r="D158" s="23"/>
      <c r="E158" s="22"/>
      <c r="F158" s="7"/>
      <c r="G158" s="7"/>
      <c r="H158" s="28"/>
      <c r="I158" s="7"/>
      <c r="J158" s="23"/>
      <c r="K158" s="23"/>
      <c r="L158" s="19" t="str">
        <f t="shared" si="14"/>
        <v/>
      </c>
      <c r="M158" s="7"/>
      <c r="N158" s="29"/>
      <c r="O158" s="27" t="str">
        <f t="shared" si="15"/>
        <v/>
      </c>
      <c r="P158" s="7"/>
      <c r="Q158" s="7"/>
      <c r="R158" s="7"/>
      <c r="S158" s="10" t="str">
        <f t="shared" si="16"/>
        <v/>
      </c>
      <c r="T158" s="19" t="str">
        <f t="shared" si="17"/>
        <v/>
      </c>
      <c r="U158" s="19" t="str">
        <f t="shared" si="18"/>
        <v/>
      </c>
      <c r="V158" s="19" t="str">
        <f t="shared" si="19"/>
        <v/>
      </c>
      <c r="W158" s="19" t="str">
        <f t="shared" si="20"/>
        <v/>
      </c>
    </row>
    <row r="159" spans="1:23" ht="30" customHeight="1" x14ac:dyDescent="0.35">
      <c r="A159" s="19" t="str">
        <f>IF($B159="","",IFERROR(MATCH($B159,SKOLY,0),"?")&amp;"-"&amp;COUNTIF($B$5:$B159,$B159))</f>
        <v/>
      </c>
      <c r="B159" s="7"/>
      <c r="C159" s="7"/>
      <c r="D159" s="23"/>
      <c r="E159" s="22"/>
      <c r="F159" s="7"/>
      <c r="G159" s="7"/>
      <c r="H159" s="28"/>
      <c r="I159" s="7"/>
      <c r="J159" s="23"/>
      <c r="K159" s="23"/>
      <c r="L159" s="19" t="str">
        <f t="shared" si="14"/>
        <v/>
      </c>
      <c r="M159" s="7"/>
      <c r="N159" s="29"/>
      <c r="O159" s="27" t="str">
        <f t="shared" si="15"/>
        <v/>
      </c>
      <c r="P159" s="7"/>
      <c r="Q159" s="7"/>
      <c r="R159" s="7"/>
      <c r="S159" s="10" t="str">
        <f t="shared" si="16"/>
        <v/>
      </c>
      <c r="T159" s="19" t="str">
        <f t="shared" si="17"/>
        <v/>
      </c>
      <c r="U159" s="19" t="str">
        <f t="shared" si="18"/>
        <v/>
      </c>
      <c r="V159" s="19" t="str">
        <f t="shared" si="19"/>
        <v/>
      </c>
      <c r="W159" s="19" t="str">
        <f t="shared" si="20"/>
        <v/>
      </c>
    </row>
    <row r="160" spans="1:23" ht="30" customHeight="1" x14ac:dyDescent="0.35">
      <c r="A160" s="19" t="str">
        <f>IF($B160="","",IFERROR(MATCH($B160,SKOLY,0),"?")&amp;"-"&amp;COUNTIF($B$5:$B160,$B160))</f>
        <v/>
      </c>
      <c r="B160" s="7"/>
      <c r="C160" s="7"/>
      <c r="D160" s="23"/>
      <c r="E160" s="22"/>
      <c r="F160" s="7"/>
      <c r="G160" s="7"/>
      <c r="H160" s="28"/>
      <c r="I160" s="7"/>
      <c r="J160" s="23"/>
      <c r="K160" s="23"/>
      <c r="L160" s="19" t="str">
        <f t="shared" si="14"/>
        <v/>
      </c>
      <c r="M160" s="7"/>
      <c r="N160" s="29"/>
      <c r="O160" s="27" t="str">
        <f t="shared" si="15"/>
        <v/>
      </c>
      <c r="P160" s="7"/>
      <c r="Q160" s="7"/>
      <c r="R160" s="7"/>
      <c r="S160" s="10" t="str">
        <f t="shared" si="16"/>
        <v/>
      </c>
      <c r="T160" s="19" t="str">
        <f t="shared" si="17"/>
        <v/>
      </c>
      <c r="U160" s="19" t="str">
        <f t="shared" si="18"/>
        <v/>
      </c>
      <c r="V160" s="19" t="str">
        <f t="shared" si="19"/>
        <v/>
      </c>
      <c r="W160" s="19" t="str">
        <f t="shared" si="20"/>
        <v/>
      </c>
    </row>
    <row r="161" spans="1:23" ht="30" customHeight="1" x14ac:dyDescent="0.35">
      <c r="A161" s="19" t="str">
        <f>IF($B161="","",IFERROR(MATCH($B161,SKOLY,0),"?")&amp;"-"&amp;COUNTIF($B$5:$B161,$B161))</f>
        <v/>
      </c>
      <c r="B161" s="7"/>
      <c r="C161" s="7"/>
      <c r="D161" s="23"/>
      <c r="E161" s="22"/>
      <c r="F161" s="7"/>
      <c r="G161" s="7"/>
      <c r="H161" s="28"/>
      <c r="I161" s="7"/>
      <c r="J161" s="23"/>
      <c r="K161" s="23"/>
      <c r="L161" s="19" t="str">
        <f t="shared" si="14"/>
        <v/>
      </c>
      <c r="M161" s="7"/>
      <c r="N161" s="29"/>
      <c r="O161" s="27" t="str">
        <f t="shared" si="15"/>
        <v/>
      </c>
      <c r="P161" s="7"/>
      <c r="Q161" s="7"/>
      <c r="R161" s="7"/>
      <c r="S161" s="10" t="str">
        <f t="shared" si="16"/>
        <v/>
      </c>
      <c r="T161" s="19" t="str">
        <f t="shared" si="17"/>
        <v/>
      </c>
      <c r="U161" s="19" t="str">
        <f t="shared" si="18"/>
        <v/>
      </c>
      <c r="V161" s="19" t="str">
        <f t="shared" si="19"/>
        <v/>
      </c>
      <c r="W161" s="19" t="str">
        <f t="shared" si="20"/>
        <v/>
      </c>
    </row>
    <row r="162" spans="1:23" ht="30" customHeight="1" x14ac:dyDescent="0.35">
      <c r="A162" s="19" t="str">
        <f>IF($B162="","",IFERROR(MATCH($B162,SKOLY,0),"?")&amp;"-"&amp;COUNTIF($B$5:$B162,$B162))</f>
        <v/>
      </c>
      <c r="B162" s="7"/>
      <c r="C162" s="7"/>
      <c r="D162" s="23"/>
      <c r="E162" s="22"/>
      <c r="F162" s="7"/>
      <c r="G162" s="7"/>
      <c r="H162" s="28"/>
      <c r="I162" s="7"/>
      <c r="J162" s="23"/>
      <c r="K162" s="23"/>
      <c r="L162" s="19" t="str">
        <f t="shared" si="14"/>
        <v/>
      </c>
      <c r="M162" s="7"/>
      <c r="N162" s="29"/>
      <c r="O162" s="27" t="str">
        <f t="shared" si="15"/>
        <v/>
      </c>
      <c r="P162" s="7"/>
      <c r="Q162" s="7"/>
      <c r="R162" s="7"/>
      <c r="S162" s="10" t="str">
        <f t="shared" si="16"/>
        <v/>
      </c>
      <c r="T162" s="19" t="str">
        <f t="shared" si="17"/>
        <v/>
      </c>
      <c r="U162" s="19" t="str">
        <f t="shared" si="18"/>
        <v/>
      </c>
      <c r="V162" s="19" t="str">
        <f t="shared" si="19"/>
        <v/>
      </c>
      <c r="W162" s="19" t="str">
        <f t="shared" si="20"/>
        <v/>
      </c>
    </row>
    <row r="163" spans="1:23" ht="30" customHeight="1" x14ac:dyDescent="0.35">
      <c r="A163" s="19" t="str">
        <f>IF($B163="","",IFERROR(MATCH($B163,SKOLY,0),"?")&amp;"-"&amp;COUNTIF($B$5:$B163,$B163))</f>
        <v/>
      </c>
      <c r="B163" s="7"/>
      <c r="C163" s="7"/>
      <c r="D163" s="23"/>
      <c r="E163" s="22"/>
      <c r="F163" s="7"/>
      <c r="G163" s="7"/>
      <c r="H163" s="28"/>
      <c r="I163" s="7"/>
      <c r="J163" s="23"/>
      <c r="K163" s="23"/>
      <c r="L163" s="19" t="str">
        <f t="shared" si="14"/>
        <v/>
      </c>
      <c r="M163" s="7"/>
      <c r="N163" s="29"/>
      <c r="O163" s="27" t="str">
        <f t="shared" si="15"/>
        <v/>
      </c>
      <c r="P163" s="7"/>
      <c r="Q163" s="7"/>
      <c r="R163" s="7"/>
      <c r="S163" s="10" t="str">
        <f t="shared" si="16"/>
        <v/>
      </c>
      <c r="T163" s="19" t="str">
        <f t="shared" si="17"/>
        <v/>
      </c>
      <c r="U163" s="19" t="str">
        <f t="shared" si="18"/>
        <v/>
      </c>
      <c r="V163" s="19" t="str">
        <f t="shared" si="19"/>
        <v/>
      </c>
      <c r="W163" s="19" t="str">
        <f t="shared" si="20"/>
        <v/>
      </c>
    </row>
    <row r="164" spans="1:23" ht="30" customHeight="1" x14ac:dyDescent="0.35">
      <c r="A164" s="19" t="str">
        <f>IF($B164="","",IFERROR(MATCH($B164,SKOLY,0),"?")&amp;"-"&amp;COUNTIF($B$5:$B164,$B164))</f>
        <v/>
      </c>
      <c r="B164" s="7"/>
      <c r="C164" s="7"/>
      <c r="D164" s="23"/>
      <c r="E164" s="22"/>
      <c r="F164" s="7"/>
      <c r="G164" s="7"/>
      <c r="H164" s="28"/>
      <c r="I164" s="7"/>
      <c r="J164" s="23"/>
      <c r="K164" s="23"/>
      <c r="L164" s="19" t="str">
        <f t="shared" si="14"/>
        <v/>
      </c>
      <c r="M164" s="7"/>
      <c r="N164" s="29"/>
      <c r="O164" s="27" t="str">
        <f t="shared" si="15"/>
        <v/>
      </c>
      <c r="P164" s="7"/>
      <c r="Q164" s="7"/>
      <c r="R164" s="7"/>
      <c r="S164" s="10" t="str">
        <f t="shared" si="16"/>
        <v/>
      </c>
      <c r="T164" s="19" t="str">
        <f t="shared" si="17"/>
        <v/>
      </c>
      <c r="U164" s="19" t="str">
        <f t="shared" si="18"/>
        <v/>
      </c>
      <c r="V164" s="19" t="str">
        <f t="shared" si="19"/>
        <v/>
      </c>
      <c r="W164" s="19" t="str">
        <f t="shared" si="20"/>
        <v/>
      </c>
    </row>
    <row r="165" spans="1:23" ht="30" customHeight="1" x14ac:dyDescent="0.35">
      <c r="A165" s="19" t="str">
        <f>IF($B165="","",IFERROR(MATCH($B165,SKOLY,0),"?")&amp;"-"&amp;COUNTIF($B$5:$B165,$B165))</f>
        <v/>
      </c>
      <c r="B165" s="7"/>
      <c r="C165" s="7"/>
      <c r="D165" s="23"/>
      <c r="E165" s="22"/>
      <c r="F165" s="7"/>
      <c r="G165" s="7"/>
      <c r="H165" s="28"/>
      <c r="I165" s="7"/>
      <c r="J165" s="23"/>
      <c r="K165" s="23"/>
      <c r="L165" s="19" t="str">
        <f t="shared" si="14"/>
        <v/>
      </c>
      <c r="M165" s="7"/>
      <c r="N165" s="29"/>
      <c r="O165" s="27" t="str">
        <f t="shared" si="15"/>
        <v/>
      </c>
      <c r="P165" s="7"/>
      <c r="Q165" s="7"/>
      <c r="R165" s="7"/>
      <c r="S165" s="10" t="str">
        <f t="shared" si="16"/>
        <v/>
      </c>
      <c r="T165" s="19" t="str">
        <f t="shared" si="17"/>
        <v/>
      </c>
      <c r="U165" s="19" t="str">
        <f t="shared" si="18"/>
        <v/>
      </c>
      <c r="V165" s="19" t="str">
        <f t="shared" si="19"/>
        <v/>
      </c>
      <c r="W165" s="19" t="str">
        <f t="shared" si="20"/>
        <v/>
      </c>
    </row>
    <row r="166" spans="1:23" ht="30" customHeight="1" x14ac:dyDescent="0.35">
      <c r="A166" s="19" t="str">
        <f>IF($B166="","",IFERROR(MATCH($B166,SKOLY,0),"?")&amp;"-"&amp;COUNTIF($B$5:$B166,$B166))</f>
        <v/>
      </c>
      <c r="B166" s="7"/>
      <c r="C166" s="7"/>
      <c r="D166" s="23"/>
      <c r="E166" s="22"/>
      <c r="F166" s="7"/>
      <c r="G166" s="7"/>
      <c r="H166" s="28"/>
      <c r="I166" s="7"/>
      <c r="J166" s="23"/>
      <c r="K166" s="23"/>
      <c r="L166" s="19" t="str">
        <f t="shared" si="14"/>
        <v/>
      </c>
      <c r="M166" s="7"/>
      <c r="N166" s="29"/>
      <c r="O166" s="27" t="str">
        <f t="shared" si="15"/>
        <v/>
      </c>
      <c r="P166" s="7"/>
      <c r="Q166" s="7"/>
      <c r="R166" s="7"/>
      <c r="S166" s="10" t="str">
        <f t="shared" si="16"/>
        <v/>
      </c>
      <c r="T166" s="19" t="str">
        <f t="shared" si="17"/>
        <v/>
      </c>
      <c r="U166" s="19" t="str">
        <f t="shared" si="18"/>
        <v/>
      </c>
      <c r="V166" s="19" t="str">
        <f t="shared" si="19"/>
        <v/>
      </c>
      <c r="W166" s="19" t="str">
        <f t="shared" si="20"/>
        <v/>
      </c>
    </row>
    <row r="167" spans="1:23" ht="30" customHeight="1" x14ac:dyDescent="0.35">
      <c r="A167" s="19" t="str">
        <f>IF($B167="","",IFERROR(MATCH($B167,SKOLY,0),"?")&amp;"-"&amp;COUNTIF($B$5:$B167,$B167))</f>
        <v/>
      </c>
      <c r="B167" s="7"/>
      <c r="C167" s="7"/>
      <c r="D167" s="23"/>
      <c r="E167" s="22"/>
      <c r="F167" s="7"/>
      <c r="G167" s="7"/>
      <c r="H167" s="28"/>
      <c r="I167" s="7"/>
      <c r="J167" s="23"/>
      <c r="K167" s="23"/>
      <c r="L167" s="19" t="str">
        <f t="shared" si="14"/>
        <v/>
      </c>
      <c r="M167" s="7"/>
      <c r="N167" s="29"/>
      <c r="O167" s="27" t="str">
        <f t="shared" si="15"/>
        <v/>
      </c>
      <c r="P167" s="7"/>
      <c r="Q167" s="7"/>
      <c r="R167" s="7"/>
      <c r="S167" s="10" t="str">
        <f t="shared" si="16"/>
        <v/>
      </c>
      <c r="T167" s="19" t="str">
        <f t="shared" si="17"/>
        <v/>
      </c>
      <c r="U167" s="19" t="str">
        <f t="shared" si="18"/>
        <v/>
      </c>
      <c r="V167" s="19" t="str">
        <f t="shared" si="19"/>
        <v/>
      </c>
      <c r="W167" s="19" t="str">
        <f t="shared" si="20"/>
        <v/>
      </c>
    </row>
    <row r="168" spans="1:23" ht="30" customHeight="1" x14ac:dyDescent="0.35">
      <c r="A168" s="19" t="str">
        <f>IF($B168="","",IFERROR(MATCH($B168,SKOLY,0),"?")&amp;"-"&amp;COUNTIF($B$5:$B168,$B168))</f>
        <v/>
      </c>
      <c r="B168" s="7"/>
      <c r="C168" s="7"/>
      <c r="D168" s="23"/>
      <c r="E168" s="22"/>
      <c r="F168" s="7"/>
      <c r="G168" s="7"/>
      <c r="H168" s="28"/>
      <c r="I168" s="7"/>
      <c r="J168" s="23"/>
      <c r="K168" s="23"/>
      <c r="L168" s="19" t="str">
        <f t="shared" si="14"/>
        <v/>
      </c>
      <c r="M168" s="7"/>
      <c r="N168" s="29"/>
      <c r="O168" s="27" t="str">
        <f t="shared" si="15"/>
        <v/>
      </c>
      <c r="P168" s="7"/>
      <c r="Q168" s="7"/>
      <c r="R168" s="7"/>
      <c r="S168" s="10" t="str">
        <f t="shared" si="16"/>
        <v/>
      </c>
      <c r="T168" s="19" t="str">
        <f t="shared" si="17"/>
        <v/>
      </c>
      <c r="U168" s="19" t="str">
        <f t="shared" si="18"/>
        <v/>
      </c>
      <c r="V168" s="19" t="str">
        <f t="shared" si="19"/>
        <v/>
      </c>
      <c r="W168" s="19" t="str">
        <f t="shared" si="20"/>
        <v/>
      </c>
    </row>
    <row r="169" spans="1:23" ht="30" customHeight="1" x14ac:dyDescent="0.35">
      <c r="A169" s="19" t="str">
        <f>IF($B169="","",IFERROR(MATCH($B169,SKOLY,0),"?")&amp;"-"&amp;COUNTIF($B$5:$B169,$B169))</f>
        <v/>
      </c>
      <c r="B169" s="7"/>
      <c r="C169" s="7"/>
      <c r="D169" s="23"/>
      <c r="E169" s="22"/>
      <c r="F169" s="7"/>
      <c r="G169" s="7"/>
      <c r="H169" s="28"/>
      <c r="I169" s="7"/>
      <c r="J169" s="23"/>
      <c r="K169" s="23"/>
      <c r="L169" s="19" t="str">
        <f t="shared" si="14"/>
        <v/>
      </c>
      <c r="M169" s="7"/>
      <c r="N169" s="29"/>
      <c r="O169" s="27" t="str">
        <f t="shared" si="15"/>
        <v/>
      </c>
      <c r="P169" s="7"/>
      <c r="Q169" s="7"/>
      <c r="R169" s="7"/>
      <c r="S169" s="10" t="str">
        <f t="shared" si="16"/>
        <v/>
      </c>
      <c r="T169" s="19" t="str">
        <f t="shared" si="17"/>
        <v/>
      </c>
      <c r="U169" s="19" t="str">
        <f t="shared" si="18"/>
        <v/>
      </c>
      <c r="V169" s="19" t="str">
        <f t="shared" si="19"/>
        <v/>
      </c>
      <c r="W169" s="19" t="str">
        <f t="shared" si="20"/>
        <v/>
      </c>
    </row>
    <row r="170" spans="1:23" ht="30" customHeight="1" x14ac:dyDescent="0.35">
      <c r="A170" s="19" t="str">
        <f>IF($B170="","",IFERROR(MATCH($B170,SKOLY,0),"?")&amp;"-"&amp;COUNTIF($B$5:$B170,$B170))</f>
        <v/>
      </c>
      <c r="B170" s="7"/>
      <c r="C170" s="7"/>
      <c r="D170" s="23"/>
      <c r="E170" s="22"/>
      <c r="F170" s="7"/>
      <c r="G170" s="7"/>
      <c r="H170" s="28"/>
      <c r="I170" s="7"/>
      <c r="J170" s="23"/>
      <c r="K170" s="23"/>
      <c r="L170" s="19" t="str">
        <f t="shared" si="14"/>
        <v/>
      </c>
      <c r="M170" s="7"/>
      <c r="N170" s="29"/>
      <c r="O170" s="27" t="str">
        <f t="shared" si="15"/>
        <v/>
      </c>
      <c r="P170" s="7"/>
      <c r="Q170" s="7"/>
      <c r="R170" s="7"/>
      <c r="S170" s="10" t="str">
        <f t="shared" si="16"/>
        <v/>
      </c>
      <c r="T170" s="19" t="str">
        <f t="shared" si="17"/>
        <v/>
      </c>
      <c r="U170" s="19" t="str">
        <f t="shared" si="18"/>
        <v/>
      </c>
      <c r="V170" s="19" t="str">
        <f t="shared" si="19"/>
        <v/>
      </c>
      <c r="W170" s="19" t="str">
        <f t="shared" si="20"/>
        <v/>
      </c>
    </row>
    <row r="171" spans="1:23" ht="30" customHeight="1" x14ac:dyDescent="0.35">
      <c r="A171" s="19" t="str">
        <f>IF($B171="","",IFERROR(MATCH($B171,SKOLY,0),"?")&amp;"-"&amp;COUNTIF($B$5:$B171,$B171))</f>
        <v/>
      </c>
      <c r="B171" s="7"/>
      <c r="C171" s="7"/>
      <c r="D171" s="23"/>
      <c r="E171" s="22"/>
      <c r="F171" s="7"/>
      <c r="G171" s="7"/>
      <c r="H171" s="28"/>
      <c r="I171" s="7"/>
      <c r="J171" s="23"/>
      <c r="K171" s="23"/>
      <c r="L171" s="19" t="str">
        <f t="shared" si="14"/>
        <v/>
      </c>
      <c r="M171" s="7"/>
      <c r="N171" s="29"/>
      <c r="O171" s="27" t="str">
        <f t="shared" si="15"/>
        <v/>
      </c>
      <c r="P171" s="7"/>
      <c r="Q171" s="7"/>
      <c r="R171" s="7"/>
      <c r="S171" s="10" t="str">
        <f t="shared" si="16"/>
        <v/>
      </c>
      <c r="T171" s="19" t="str">
        <f t="shared" si="17"/>
        <v/>
      </c>
      <c r="U171" s="19" t="str">
        <f t="shared" si="18"/>
        <v/>
      </c>
      <c r="V171" s="19" t="str">
        <f t="shared" si="19"/>
        <v/>
      </c>
      <c r="W171" s="19" t="str">
        <f t="shared" si="20"/>
        <v/>
      </c>
    </row>
    <row r="172" spans="1:23" ht="30" customHeight="1" x14ac:dyDescent="0.35">
      <c r="A172" s="19" t="str">
        <f>IF($B172="","",IFERROR(MATCH($B172,SKOLY,0),"?")&amp;"-"&amp;COUNTIF($B$5:$B172,$B172))</f>
        <v/>
      </c>
      <c r="B172" s="7"/>
      <c r="C172" s="7"/>
      <c r="D172" s="23"/>
      <c r="E172" s="22"/>
      <c r="F172" s="7"/>
      <c r="G172" s="7"/>
      <c r="H172" s="28"/>
      <c r="I172" s="7"/>
      <c r="J172" s="23"/>
      <c r="K172" s="23"/>
      <c r="L172" s="19" t="str">
        <f t="shared" si="14"/>
        <v/>
      </c>
      <c r="M172" s="7"/>
      <c r="N172" s="29"/>
      <c r="O172" s="27" t="str">
        <f t="shared" si="15"/>
        <v/>
      </c>
      <c r="P172" s="7"/>
      <c r="Q172" s="7"/>
      <c r="R172" s="7"/>
      <c r="S172" s="10" t="str">
        <f t="shared" si="16"/>
        <v/>
      </c>
      <c r="T172" s="19" t="str">
        <f t="shared" si="17"/>
        <v/>
      </c>
      <c r="U172" s="19" t="str">
        <f t="shared" si="18"/>
        <v/>
      </c>
      <c r="V172" s="19" t="str">
        <f t="shared" si="19"/>
        <v/>
      </c>
      <c r="W172" s="19" t="str">
        <f t="shared" si="20"/>
        <v/>
      </c>
    </row>
    <row r="173" spans="1:23" ht="30" customHeight="1" x14ac:dyDescent="0.35">
      <c r="A173" s="19" t="str">
        <f>IF($B173="","",IFERROR(MATCH($B173,SKOLY,0),"?")&amp;"-"&amp;COUNTIF($B$5:$B173,$B173))</f>
        <v/>
      </c>
      <c r="B173" s="7"/>
      <c r="C173" s="7"/>
      <c r="D173" s="23"/>
      <c r="E173" s="22"/>
      <c r="F173" s="7"/>
      <c r="G173" s="7"/>
      <c r="H173" s="28"/>
      <c r="I173" s="7"/>
      <c r="J173" s="23"/>
      <c r="K173" s="23"/>
      <c r="L173" s="19" t="str">
        <f t="shared" si="14"/>
        <v/>
      </c>
      <c r="M173" s="7"/>
      <c r="N173" s="29"/>
      <c r="O173" s="27" t="str">
        <f t="shared" si="15"/>
        <v/>
      </c>
      <c r="P173" s="7"/>
      <c r="Q173" s="7"/>
      <c r="R173" s="7"/>
      <c r="S173" s="10" t="str">
        <f t="shared" si="16"/>
        <v/>
      </c>
      <c r="T173" s="19" t="str">
        <f t="shared" si="17"/>
        <v/>
      </c>
      <c r="U173" s="19" t="str">
        <f t="shared" si="18"/>
        <v/>
      </c>
      <c r="V173" s="19" t="str">
        <f t="shared" si="19"/>
        <v/>
      </c>
      <c r="W173" s="19" t="str">
        <f t="shared" si="20"/>
        <v/>
      </c>
    </row>
    <row r="174" spans="1:23" ht="30" customHeight="1" x14ac:dyDescent="0.35">
      <c r="A174" s="19" t="str">
        <f>IF($B174="","",IFERROR(MATCH($B174,SKOLY,0),"?")&amp;"-"&amp;COUNTIF($B$5:$B174,$B174))</f>
        <v/>
      </c>
      <c r="B174" s="7"/>
      <c r="C174" s="7"/>
      <c r="D174" s="23"/>
      <c r="E174" s="22"/>
      <c r="F174" s="7"/>
      <c r="G174" s="7"/>
      <c r="H174" s="28"/>
      <c r="I174" s="7"/>
      <c r="J174" s="23"/>
      <c r="K174" s="23"/>
      <c r="L174" s="19" t="str">
        <f t="shared" si="14"/>
        <v/>
      </c>
      <c r="M174" s="7"/>
      <c r="N174" s="29"/>
      <c r="O174" s="27" t="str">
        <f t="shared" si="15"/>
        <v/>
      </c>
      <c r="P174" s="7"/>
      <c r="Q174" s="7"/>
      <c r="R174" s="7"/>
      <c r="S174" s="10" t="str">
        <f t="shared" si="16"/>
        <v/>
      </c>
      <c r="T174" s="19" t="str">
        <f t="shared" si="17"/>
        <v/>
      </c>
      <c r="U174" s="19" t="str">
        <f t="shared" si="18"/>
        <v/>
      </c>
      <c r="V174" s="19" t="str">
        <f t="shared" si="19"/>
        <v/>
      </c>
      <c r="W174" s="19" t="str">
        <f t="shared" si="20"/>
        <v/>
      </c>
    </row>
    <row r="175" spans="1:23" ht="30" customHeight="1" x14ac:dyDescent="0.35">
      <c r="A175" s="19" t="str">
        <f>IF($B175="","",IFERROR(MATCH($B175,SKOLY,0),"?")&amp;"-"&amp;COUNTIF($B$5:$B175,$B175))</f>
        <v/>
      </c>
      <c r="B175" s="7"/>
      <c r="C175" s="7"/>
      <c r="D175" s="23"/>
      <c r="E175" s="22"/>
      <c r="F175" s="7"/>
      <c r="G175" s="7"/>
      <c r="H175" s="28"/>
      <c r="I175" s="7"/>
      <c r="J175" s="23"/>
      <c r="K175" s="23"/>
      <c r="L175" s="19" t="str">
        <f t="shared" si="14"/>
        <v/>
      </c>
      <c r="M175" s="7"/>
      <c r="N175" s="29"/>
      <c r="O175" s="27" t="str">
        <f t="shared" si="15"/>
        <v/>
      </c>
      <c r="P175" s="7"/>
      <c r="Q175" s="7"/>
      <c r="R175" s="7"/>
      <c r="S175" s="10" t="str">
        <f t="shared" si="16"/>
        <v/>
      </c>
      <c r="T175" s="19" t="str">
        <f t="shared" si="17"/>
        <v/>
      </c>
      <c r="U175" s="19" t="str">
        <f t="shared" si="18"/>
        <v/>
      </c>
      <c r="V175" s="19" t="str">
        <f t="shared" si="19"/>
        <v/>
      </c>
      <c r="W175" s="19" t="str">
        <f t="shared" si="20"/>
        <v/>
      </c>
    </row>
    <row r="176" spans="1:23" ht="30" customHeight="1" x14ac:dyDescent="0.35">
      <c r="A176" s="19" t="str">
        <f>IF($B176="","",IFERROR(MATCH($B176,SKOLY,0),"?")&amp;"-"&amp;COUNTIF($B$5:$B176,$B176))</f>
        <v/>
      </c>
      <c r="B176" s="7"/>
      <c r="C176" s="7"/>
      <c r="D176" s="23"/>
      <c r="E176" s="22"/>
      <c r="F176" s="7"/>
      <c r="G176" s="7"/>
      <c r="H176" s="28"/>
      <c r="I176" s="7"/>
      <c r="J176" s="23"/>
      <c r="K176" s="23"/>
      <c r="L176" s="19" t="str">
        <f t="shared" si="14"/>
        <v/>
      </c>
      <c r="M176" s="7"/>
      <c r="N176" s="29"/>
      <c r="O176" s="27" t="str">
        <f t="shared" si="15"/>
        <v/>
      </c>
      <c r="P176" s="7"/>
      <c r="Q176" s="7"/>
      <c r="R176" s="7"/>
      <c r="S176" s="10" t="str">
        <f t="shared" si="16"/>
        <v/>
      </c>
      <c r="T176" s="19" t="str">
        <f t="shared" si="17"/>
        <v/>
      </c>
      <c r="U176" s="19" t="str">
        <f t="shared" si="18"/>
        <v/>
      </c>
      <c r="V176" s="19" t="str">
        <f t="shared" si="19"/>
        <v/>
      </c>
      <c r="W176" s="19" t="str">
        <f t="shared" si="20"/>
        <v/>
      </c>
    </row>
    <row r="177" spans="1:23" ht="30" customHeight="1" x14ac:dyDescent="0.35">
      <c r="A177" s="19" t="str">
        <f>IF($B177="","",IFERROR(MATCH($B177,SKOLY,0),"?")&amp;"-"&amp;COUNTIF($B$5:$B177,$B177))</f>
        <v/>
      </c>
      <c r="B177" s="7"/>
      <c r="C177" s="7"/>
      <c r="D177" s="23"/>
      <c r="E177" s="22"/>
      <c r="F177" s="7"/>
      <c r="G177" s="7"/>
      <c r="H177" s="28"/>
      <c r="I177" s="7"/>
      <c r="J177" s="23"/>
      <c r="K177" s="23"/>
      <c r="L177" s="19" t="str">
        <f t="shared" si="14"/>
        <v/>
      </c>
      <c r="M177" s="7"/>
      <c r="N177" s="29"/>
      <c r="O177" s="27" t="str">
        <f t="shared" si="15"/>
        <v/>
      </c>
      <c r="P177" s="7"/>
      <c r="Q177" s="7"/>
      <c r="R177" s="7"/>
      <c r="S177" s="10" t="str">
        <f t="shared" si="16"/>
        <v/>
      </c>
      <c r="T177" s="19" t="str">
        <f t="shared" si="17"/>
        <v/>
      </c>
      <c r="U177" s="19" t="str">
        <f t="shared" si="18"/>
        <v/>
      </c>
      <c r="V177" s="19" t="str">
        <f t="shared" si="19"/>
        <v/>
      </c>
      <c r="W177" s="19" t="str">
        <f t="shared" si="20"/>
        <v/>
      </c>
    </row>
    <row r="178" spans="1:23" ht="30" customHeight="1" x14ac:dyDescent="0.35">
      <c r="A178" s="19" t="str">
        <f>IF($B178="","",IFERROR(MATCH($B178,SKOLY,0),"?")&amp;"-"&amp;COUNTIF($B$5:$B178,$B178))</f>
        <v/>
      </c>
      <c r="B178" s="7"/>
      <c r="C178" s="7"/>
      <c r="D178" s="23"/>
      <c r="E178" s="22"/>
      <c r="F178" s="7"/>
      <c r="G178" s="7"/>
      <c r="H178" s="28"/>
      <c r="I178" s="7"/>
      <c r="J178" s="23"/>
      <c r="K178" s="23"/>
      <c r="L178" s="19" t="str">
        <f t="shared" si="14"/>
        <v/>
      </c>
      <c r="M178" s="7"/>
      <c r="N178" s="29"/>
      <c r="O178" s="27" t="str">
        <f t="shared" si="15"/>
        <v/>
      </c>
      <c r="P178" s="7"/>
      <c r="Q178" s="7"/>
      <c r="R178" s="7"/>
      <c r="S178" s="10" t="str">
        <f t="shared" si="16"/>
        <v/>
      </c>
      <c r="T178" s="19" t="str">
        <f t="shared" si="17"/>
        <v/>
      </c>
      <c r="U178" s="19" t="str">
        <f t="shared" si="18"/>
        <v/>
      </c>
      <c r="V178" s="19" t="str">
        <f t="shared" si="19"/>
        <v/>
      </c>
      <c r="W178" s="19" t="str">
        <f t="shared" si="20"/>
        <v/>
      </c>
    </row>
    <row r="179" spans="1:23" ht="30" customHeight="1" x14ac:dyDescent="0.35">
      <c r="A179" s="19" t="str">
        <f>IF($B179="","",IFERROR(MATCH($B179,SKOLY,0),"?")&amp;"-"&amp;COUNTIF($B$5:$B179,$B179))</f>
        <v/>
      </c>
      <c r="B179" s="7"/>
      <c r="C179" s="7"/>
      <c r="D179" s="23"/>
      <c r="E179" s="22"/>
      <c r="F179" s="7"/>
      <c r="G179" s="7"/>
      <c r="H179" s="28"/>
      <c r="I179" s="7"/>
      <c r="J179" s="23"/>
      <c r="K179" s="23"/>
      <c r="L179" s="19" t="str">
        <f t="shared" si="14"/>
        <v/>
      </c>
      <c r="M179" s="7"/>
      <c r="N179" s="29"/>
      <c r="O179" s="27" t="str">
        <f t="shared" si="15"/>
        <v/>
      </c>
      <c r="P179" s="7"/>
      <c r="Q179" s="7"/>
      <c r="R179" s="7"/>
      <c r="S179" s="10" t="str">
        <f t="shared" si="16"/>
        <v/>
      </c>
      <c r="T179" s="19" t="str">
        <f t="shared" si="17"/>
        <v/>
      </c>
      <c r="U179" s="19" t="str">
        <f t="shared" si="18"/>
        <v/>
      </c>
      <c r="V179" s="19" t="str">
        <f t="shared" si="19"/>
        <v/>
      </c>
      <c r="W179" s="19" t="str">
        <f t="shared" si="20"/>
        <v/>
      </c>
    </row>
    <row r="180" spans="1:23" ht="30" customHeight="1" x14ac:dyDescent="0.35">
      <c r="A180" s="19" t="str">
        <f>IF($B180="","",IFERROR(MATCH($B180,SKOLY,0),"?")&amp;"-"&amp;COUNTIF($B$5:$B180,$B180))</f>
        <v/>
      </c>
      <c r="B180" s="7"/>
      <c r="C180" s="7"/>
      <c r="D180" s="23"/>
      <c r="E180" s="22"/>
      <c r="F180" s="7"/>
      <c r="G180" s="7"/>
      <c r="H180" s="28"/>
      <c r="I180" s="7"/>
      <c r="J180" s="23"/>
      <c r="K180" s="23"/>
      <c r="L180" s="19" t="str">
        <f t="shared" si="14"/>
        <v/>
      </c>
      <c r="M180" s="7"/>
      <c r="N180" s="29"/>
      <c r="O180" s="27" t="str">
        <f t="shared" si="15"/>
        <v/>
      </c>
      <c r="P180" s="7"/>
      <c r="Q180" s="7"/>
      <c r="R180" s="7"/>
      <c r="S180" s="10" t="str">
        <f t="shared" si="16"/>
        <v/>
      </c>
      <c r="T180" s="19" t="str">
        <f t="shared" si="17"/>
        <v/>
      </c>
      <c r="U180" s="19" t="str">
        <f t="shared" si="18"/>
        <v/>
      </c>
      <c r="V180" s="19" t="str">
        <f t="shared" si="19"/>
        <v/>
      </c>
      <c r="W180" s="19" t="str">
        <f t="shared" si="20"/>
        <v/>
      </c>
    </row>
    <row r="181" spans="1:23" ht="30" customHeight="1" x14ac:dyDescent="0.35">
      <c r="A181" s="19" t="str">
        <f>IF($B181="","",IFERROR(MATCH($B181,SKOLY,0),"?")&amp;"-"&amp;COUNTIF($B$5:$B181,$B181))</f>
        <v/>
      </c>
      <c r="B181" s="7"/>
      <c r="C181" s="7"/>
      <c r="D181" s="23"/>
      <c r="E181" s="22"/>
      <c r="F181" s="7"/>
      <c r="G181" s="7"/>
      <c r="H181" s="28"/>
      <c r="I181" s="7"/>
      <c r="J181" s="23"/>
      <c r="K181" s="23"/>
      <c r="L181" s="19" t="str">
        <f t="shared" si="14"/>
        <v/>
      </c>
      <c r="M181" s="7"/>
      <c r="N181" s="29"/>
      <c r="O181" s="27" t="str">
        <f t="shared" si="15"/>
        <v/>
      </c>
      <c r="P181" s="7"/>
      <c r="Q181" s="7"/>
      <c r="R181" s="7"/>
      <c r="S181" s="10" t="str">
        <f t="shared" si="16"/>
        <v/>
      </c>
      <c r="T181" s="19" t="str">
        <f t="shared" si="17"/>
        <v/>
      </c>
      <c r="U181" s="19" t="str">
        <f t="shared" si="18"/>
        <v/>
      </c>
      <c r="V181" s="19" t="str">
        <f t="shared" si="19"/>
        <v/>
      </c>
      <c r="W181" s="19" t="str">
        <f t="shared" si="20"/>
        <v/>
      </c>
    </row>
    <row r="182" spans="1:23" ht="30" customHeight="1" x14ac:dyDescent="0.35">
      <c r="A182" s="19" t="str">
        <f>IF($B182="","",IFERROR(MATCH($B182,SKOLY,0),"?")&amp;"-"&amp;COUNTIF($B$5:$B182,$B182))</f>
        <v/>
      </c>
      <c r="B182" s="7"/>
      <c r="C182" s="7"/>
      <c r="D182" s="23"/>
      <c r="E182" s="22"/>
      <c r="F182" s="7"/>
      <c r="G182" s="7"/>
      <c r="H182" s="28"/>
      <c r="I182" s="7"/>
      <c r="J182" s="23"/>
      <c r="K182" s="23"/>
      <c r="L182" s="19" t="str">
        <f t="shared" si="14"/>
        <v/>
      </c>
      <c r="M182" s="7"/>
      <c r="N182" s="29"/>
      <c r="O182" s="27" t="str">
        <f t="shared" si="15"/>
        <v/>
      </c>
      <c r="P182" s="7"/>
      <c r="Q182" s="7"/>
      <c r="R182" s="7"/>
      <c r="S182" s="10" t="str">
        <f t="shared" si="16"/>
        <v/>
      </c>
      <c r="T182" s="19" t="str">
        <f t="shared" si="17"/>
        <v/>
      </c>
      <c r="U182" s="19" t="str">
        <f t="shared" si="18"/>
        <v/>
      </c>
      <c r="V182" s="19" t="str">
        <f t="shared" si="19"/>
        <v/>
      </c>
      <c r="W182" s="19" t="str">
        <f t="shared" si="20"/>
        <v/>
      </c>
    </row>
    <row r="183" spans="1:23" ht="30" customHeight="1" x14ac:dyDescent="0.35">
      <c r="A183" s="19" t="str">
        <f>IF($B183="","",IFERROR(MATCH($B183,SKOLY,0),"?")&amp;"-"&amp;COUNTIF($B$5:$B183,$B183))</f>
        <v/>
      </c>
      <c r="B183" s="7"/>
      <c r="C183" s="7"/>
      <c r="D183" s="23"/>
      <c r="E183" s="22"/>
      <c r="F183" s="7"/>
      <c r="G183" s="7"/>
      <c r="H183" s="28"/>
      <c r="I183" s="7"/>
      <c r="J183" s="23"/>
      <c r="K183" s="23"/>
      <c r="L183" s="19" t="str">
        <f t="shared" si="14"/>
        <v/>
      </c>
      <c r="M183" s="7"/>
      <c r="N183" s="29"/>
      <c r="O183" s="27" t="str">
        <f t="shared" si="15"/>
        <v/>
      </c>
      <c r="P183" s="7"/>
      <c r="Q183" s="7"/>
      <c r="R183" s="7"/>
      <c r="S183" s="10" t="str">
        <f t="shared" si="16"/>
        <v/>
      </c>
      <c r="T183" s="19" t="str">
        <f t="shared" si="17"/>
        <v/>
      </c>
      <c r="U183" s="19" t="str">
        <f t="shared" si="18"/>
        <v/>
      </c>
      <c r="V183" s="19" t="str">
        <f t="shared" si="19"/>
        <v/>
      </c>
      <c r="W183" s="19" t="str">
        <f t="shared" si="20"/>
        <v/>
      </c>
    </row>
    <row r="184" spans="1:23" ht="30" customHeight="1" x14ac:dyDescent="0.35">
      <c r="A184" s="19" t="str">
        <f>IF($B184="","",IFERROR(MATCH($B184,SKOLY,0),"?")&amp;"-"&amp;COUNTIF($B$5:$B184,$B184))</f>
        <v/>
      </c>
      <c r="B184" s="7"/>
      <c r="C184" s="7"/>
      <c r="D184" s="23"/>
      <c r="E184" s="22"/>
      <c r="F184" s="7"/>
      <c r="G184" s="7"/>
      <c r="H184" s="28"/>
      <c r="I184" s="7"/>
      <c r="J184" s="23"/>
      <c r="K184" s="23"/>
      <c r="L184" s="19" t="str">
        <f t="shared" si="14"/>
        <v/>
      </c>
      <c r="M184" s="7"/>
      <c r="N184" s="29"/>
      <c r="O184" s="27" t="str">
        <f t="shared" si="15"/>
        <v/>
      </c>
      <c r="P184" s="7"/>
      <c r="Q184" s="7"/>
      <c r="R184" s="7"/>
      <c r="S184" s="10" t="str">
        <f t="shared" si="16"/>
        <v/>
      </c>
      <c r="T184" s="19" t="str">
        <f t="shared" si="17"/>
        <v/>
      </c>
      <c r="U184" s="19" t="str">
        <f t="shared" si="18"/>
        <v/>
      </c>
      <c r="V184" s="19" t="str">
        <f t="shared" si="19"/>
        <v/>
      </c>
      <c r="W184" s="19" t="str">
        <f t="shared" si="20"/>
        <v/>
      </c>
    </row>
    <row r="185" spans="1:23" ht="30" customHeight="1" x14ac:dyDescent="0.35">
      <c r="A185" s="19" t="str">
        <f>IF($B185="","",IFERROR(MATCH($B185,SKOLY,0),"?")&amp;"-"&amp;COUNTIF($B$5:$B185,$B185))</f>
        <v/>
      </c>
      <c r="B185" s="7"/>
      <c r="C185" s="7"/>
      <c r="D185" s="23"/>
      <c r="E185" s="22"/>
      <c r="F185" s="7"/>
      <c r="G185" s="7"/>
      <c r="H185" s="28"/>
      <c r="I185" s="7"/>
      <c r="J185" s="23"/>
      <c r="K185" s="23"/>
      <c r="L185" s="19" t="str">
        <f t="shared" si="14"/>
        <v/>
      </c>
      <c r="M185" s="7"/>
      <c r="N185" s="29"/>
      <c r="O185" s="27" t="str">
        <f t="shared" si="15"/>
        <v/>
      </c>
      <c r="P185" s="7"/>
      <c r="Q185" s="7"/>
      <c r="R185" s="7"/>
      <c r="S185" s="10" t="str">
        <f t="shared" si="16"/>
        <v/>
      </c>
      <c r="T185" s="19" t="str">
        <f t="shared" si="17"/>
        <v/>
      </c>
      <c r="U185" s="19" t="str">
        <f t="shared" si="18"/>
        <v/>
      </c>
      <c r="V185" s="19" t="str">
        <f t="shared" si="19"/>
        <v/>
      </c>
      <c r="W185" s="19" t="str">
        <f t="shared" si="20"/>
        <v/>
      </c>
    </row>
    <row r="186" spans="1:23" ht="30" customHeight="1" x14ac:dyDescent="0.35">
      <c r="A186" s="19" t="str">
        <f>IF($B186="","",IFERROR(MATCH($B186,SKOLY,0),"?")&amp;"-"&amp;COUNTIF($B$5:$B186,$B186))</f>
        <v/>
      </c>
      <c r="B186" s="7"/>
      <c r="C186" s="7"/>
      <c r="D186" s="23"/>
      <c r="E186" s="22"/>
      <c r="F186" s="7"/>
      <c r="G186" s="7"/>
      <c r="H186" s="28"/>
      <c r="I186" s="7"/>
      <c r="J186" s="23"/>
      <c r="K186" s="23"/>
      <c r="L186" s="19" t="str">
        <f t="shared" si="14"/>
        <v/>
      </c>
      <c r="M186" s="7"/>
      <c r="N186" s="29"/>
      <c r="O186" s="27" t="str">
        <f t="shared" si="15"/>
        <v/>
      </c>
      <c r="P186" s="7"/>
      <c r="Q186" s="7"/>
      <c r="R186" s="7"/>
      <c r="S186" s="10" t="str">
        <f t="shared" si="16"/>
        <v/>
      </c>
      <c r="T186" s="19" t="str">
        <f t="shared" si="17"/>
        <v/>
      </c>
      <c r="U186" s="19" t="str">
        <f t="shared" si="18"/>
        <v/>
      </c>
      <c r="V186" s="19" t="str">
        <f t="shared" si="19"/>
        <v/>
      </c>
      <c r="W186" s="19" t="str">
        <f t="shared" si="20"/>
        <v/>
      </c>
    </row>
    <row r="187" spans="1:23" ht="30" customHeight="1" x14ac:dyDescent="0.35">
      <c r="A187" s="19" t="str">
        <f>IF($B187="","",IFERROR(MATCH($B187,SKOLY,0),"?")&amp;"-"&amp;COUNTIF($B$5:$B187,$B187))</f>
        <v/>
      </c>
      <c r="B187" s="7"/>
      <c r="C187" s="7"/>
      <c r="D187" s="23"/>
      <c r="E187" s="22"/>
      <c r="F187" s="7"/>
      <c r="G187" s="7"/>
      <c r="H187" s="28"/>
      <c r="I187" s="7"/>
      <c r="J187" s="23"/>
      <c r="K187" s="23"/>
      <c r="L187" s="19" t="str">
        <f t="shared" si="14"/>
        <v/>
      </c>
      <c r="M187" s="7"/>
      <c r="N187" s="29"/>
      <c r="O187" s="27" t="str">
        <f t="shared" si="15"/>
        <v/>
      </c>
      <c r="P187" s="7"/>
      <c r="Q187" s="7"/>
      <c r="R187" s="7"/>
      <c r="S187" s="10" t="str">
        <f t="shared" si="16"/>
        <v/>
      </c>
      <c r="T187" s="19" t="str">
        <f t="shared" si="17"/>
        <v/>
      </c>
      <c r="U187" s="19" t="str">
        <f t="shared" si="18"/>
        <v/>
      </c>
      <c r="V187" s="19" t="str">
        <f t="shared" si="19"/>
        <v/>
      </c>
      <c r="W187" s="19" t="str">
        <f t="shared" si="20"/>
        <v/>
      </c>
    </row>
    <row r="188" spans="1:23" ht="30" customHeight="1" x14ac:dyDescent="0.35">
      <c r="A188" s="19" t="str">
        <f>IF($B188="","",IFERROR(MATCH($B188,SKOLY,0),"?")&amp;"-"&amp;COUNTIF($B$5:$B188,$B188))</f>
        <v/>
      </c>
      <c r="B188" s="7"/>
      <c r="C188" s="7"/>
      <c r="D188" s="23"/>
      <c r="E188" s="22"/>
      <c r="F188" s="7"/>
      <c r="G188" s="7"/>
      <c r="H188" s="28"/>
      <c r="I188" s="7"/>
      <c r="J188" s="23"/>
      <c r="K188" s="23"/>
      <c r="L188" s="19" t="str">
        <f t="shared" si="14"/>
        <v/>
      </c>
      <c r="M188" s="7"/>
      <c r="N188" s="29"/>
      <c r="O188" s="27" t="str">
        <f t="shared" si="15"/>
        <v/>
      </c>
      <c r="P188" s="7"/>
      <c r="Q188" s="7"/>
      <c r="R188" s="7"/>
      <c r="S188" s="10" t="str">
        <f t="shared" si="16"/>
        <v/>
      </c>
      <c r="T188" s="19" t="str">
        <f t="shared" si="17"/>
        <v/>
      </c>
      <c r="U188" s="19" t="str">
        <f t="shared" si="18"/>
        <v/>
      </c>
      <c r="V188" s="19" t="str">
        <f t="shared" si="19"/>
        <v/>
      </c>
      <c r="W188" s="19" t="str">
        <f t="shared" si="20"/>
        <v/>
      </c>
    </row>
    <row r="189" spans="1:23" ht="30" customHeight="1" x14ac:dyDescent="0.35">
      <c r="A189" s="19" t="str">
        <f>IF($B189="","",IFERROR(MATCH($B189,SKOLY,0),"?")&amp;"-"&amp;COUNTIF($B$5:$B189,$B189))</f>
        <v/>
      </c>
      <c r="B189" s="7"/>
      <c r="C189" s="7"/>
      <c r="D189" s="23"/>
      <c r="E189" s="22"/>
      <c r="F189" s="7"/>
      <c r="G189" s="7"/>
      <c r="H189" s="28"/>
      <c r="I189" s="7"/>
      <c r="J189" s="23"/>
      <c r="K189" s="23"/>
      <c r="L189" s="19" t="str">
        <f t="shared" si="14"/>
        <v/>
      </c>
      <c r="M189" s="7"/>
      <c r="N189" s="29"/>
      <c r="O189" s="27" t="str">
        <f t="shared" si="15"/>
        <v/>
      </c>
      <c r="P189" s="7"/>
      <c r="Q189" s="7"/>
      <c r="R189" s="7"/>
      <c r="S189" s="10" t="str">
        <f t="shared" si="16"/>
        <v/>
      </c>
      <c r="T189" s="19" t="str">
        <f t="shared" si="17"/>
        <v/>
      </c>
      <c r="U189" s="19" t="str">
        <f t="shared" si="18"/>
        <v/>
      </c>
      <c r="V189" s="19" t="str">
        <f t="shared" si="19"/>
        <v/>
      </c>
      <c r="W189" s="19" t="str">
        <f t="shared" si="20"/>
        <v/>
      </c>
    </row>
    <row r="190" spans="1:23" ht="30" customHeight="1" x14ac:dyDescent="0.35">
      <c r="A190" s="19" t="str">
        <f>IF($B190="","",IFERROR(MATCH($B190,SKOLY,0),"?")&amp;"-"&amp;COUNTIF($B$5:$B190,$B190))</f>
        <v/>
      </c>
      <c r="B190" s="7"/>
      <c r="C190" s="7"/>
      <c r="D190" s="23"/>
      <c r="E190" s="22"/>
      <c r="F190" s="7"/>
      <c r="G190" s="7"/>
      <c r="H190" s="28"/>
      <c r="I190" s="7"/>
      <c r="J190" s="23"/>
      <c r="K190" s="23"/>
      <c r="L190" s="19" t="str">
        <f t="shared" si="14"/>
        <v/>
      </c>
      <c r="M190" s="7"/>
      <c r="N190" s="29"/>
      <c r="O190" s="27" t="str">
        <f t="shared" si="15"/>
        <v/>
      </c>
      <c r="P190" s="7"/>
      <c r="Q190" s="7"/>
      <c r="R190" s="7"/>
      <c r="S190" s="10" t="str">
        <f t="shared" si="16"/>
        <v/>
      </c>
      <c r="T190" s="19" t="str">
        <f t="shared" si="17"/>
        <v/>
      </c>
      <c r="U190" s="19" t="str">
        <f t="shared" si="18"/>
        <v/>
      </c>
      <c r="V190" s="19" t="str">
        <f t="shared" si="19"/>
        <v/>
      </c>
      <c r="W190" s="19" t="str">
        <f t="shared" si="20"/>
        <v/>
      </c>
    </row>
    <row r="191" spans="1:23" ht="30" customHeight="1" x14ac:dyDescent="0.35">
      <c r="A191" s="19" t="str">
        <f>IF($B191="","",IFERROR(MATCH($B191,SKOLY,0),"?")&amp;"-"&amp;COUNTIF($B$5:$B191,$B191))</f>
        <v/>
      </c>
      <c r="B191" s="7"/>
      <c r="C191" s="7"/>
      <c r="D191" s="23"/>
      <c r="E191" s="22"/>
      <c r="F191" s="7"/>
      <c r="G191" s="7"/>
      <c r="H191" s="28"/>
      <c r="I191" s="7"/>
      <c r="J191" s="23"/>
      <c r="K191" s="23"/>
      <c r="L191" s="19" t="str">
        <f t="shared" si="14"/>
        <v/>
      </c>
      <c r="M191" s="7"/>
      <c r="N191" s="29"/>
      <c r="O191" s="27" t="str">
        <f t="shared" si="15"/>
        <v/>
      </c>
      <c r="P191" s="7"/>
      <c r="Q191" s="7"/>
      <c r="R191" s="7"/>
      <c r="S191" s="10" t="str">
        <f t="shared" si="16"/>
        <v/>
      </c>
      <c r="T191" s="19" t="str">
        <f t="shared" si="17"/>
        <v/>
      </c>
      <c r="U191" s="19" t="str">
        <f t="shared" si="18"/>
        <v/>
      </c>
      <c r="V191" s="19" t="str">
        <f t="shared" si="19"/>
        <v/>
      </c>
      <c r="W191" s="19" t="str">
        <f t="shared" si="20"/>
        <v/>
      </c>
    </row>
    <row r="192" spans="1:23" ht="30" customHeight="1" x14ac:dyDescent="0.35">
      <c r="A192" s="19" t="str">
        <f>IF($B192="","",IFERROR(MATCH($B192,SKOLY,0),"?")&amp;"-"&amp;COUNTIF($B$5:$B192,$B192))</f>
        <v/>
      </c>
      <c r="B192" s="7"/>
      <c r="C192" s="7"/>
      <c r="D192" s="23"/>
      <c r="E192" s="22"/>
      <c r="F192" s="7"/>
      <c r="G192" s="7"/>
      <c r="H192" s="28"/>
      <c r="I192" s="7"/>
      <c r="J192" s="23"/>
      <c r="K192" s="23"/>
      <c r="L192" s="19" t="str">
        <f t="shared" si="14"/>
        <v/>
      </c>
      <c r="M192" s="7"/>
      <c r="N192" s="29"/>
      <c r="O192" s="27" t="str">
        <f t="shared" si="15"/>
        <v/>
      </c>
      <c r="P192" s="7"/>
      <c r="Q192" s="7"/>
      <c r="R192" s="7"/>
      <c r="S192" s="10" t="str">
        <f t="shared" si="16"/>
        <v/>
      </c>
      <c r="T192" s="19" t="str">
        <f t="shared" si="17"/>
        <v/>
      </c>
      <c r="U192" s="19" t="str">
        <f t="shared" si="18"/>
        <v/>
      </c>
      <c r="V192" s="19" t="str">
        <f t="shared" si="19"/>
        <v/>
      </c>
      <c r="W192" s="19" t="str">
        <f t="shared" si="20"/>
        <v/>
      </c>
    </row>
    <row r="193" spans="1:23" ht="30" customHeight="1" x14ac:dyDescent="0.35">
      <c r="A193" s="19" t="str">
        <f>IF($B193="","",IFERROR(MATCH($B193,SKOLY,0),"?")&amp;"-"&amp;COUNTIF($B$5:$B193,$B193))</f>
        <v/>
      </c>
      <c r="B193" s="7"/>
      <c r="C193" s="7"/>
      <c r="D193" s="23"/>
      <c r="E193" s="22"/>
      <c r="F193" s="7"/>
      <c r="G193" s="7"/>
      <c r="H193" s="28"/>
      <c r="I193" s="7"/>
      <c r="J193" s="23"/>
      <c r="K193" s="23"/>
      <c r="L193" s="19" t="str">
        <f t="shared" si="14"/>
        <v/>
      </c>
      <c r="M193" s="7"/>
      <c r="N193" s="29"/>
      <c r="O193" s="27" t="str">
        <f t="shared" si="15"/>
        <v/>
      </c>
      <c r="P193" s="7"/>
      <c r="Q193" s="7"/>
      <c r="R193" s="7"/>
      <c r="S193" s="10" t="str">
        <f t="shared" si="16"/>
        <v/>
      </c>
      <c r="T193" s="19" t="str">
        <f t="shared" si="17"/>
        <v/>
      </c>
      <c r="U193" s="19" t="str">
        <f t="shared" si="18"/>
        <v/>
      </c>
      <c r="V193" s="19" t="str">
        <f t="shared" si="19"/>
        <v/>
      </c>
      <c r="W193" s="19" t="str">
        <f t="shared" si="20"/>
        <v/>
      </c>
    </row>
    <row r="194" spans="1:23" ht="30" customHeight="1" x14ac:dyDescent="0.35">
      <c r="A194" s="19" t="str">
        <f>IF($B194="","",IFERROR(MATCH($B194,SKOLY,0),"?")&amp;"-"&amp;COUNTIF($B$5:$B194,$B194))</f>
        <v/>
      </c>
      <c r="B194" s="7"/>
      <c r="C194" s="7"/>
      <c r="D194" s="23"/>
      <c r="E194" s="22"/>
      <c r="F194" s="7"/>
      <c r="G194" s="7"/>
      <c r="H194" s="28"/>
      <c r="I194" s="7"/>
      <c r="J194" s="23"/>
      <c r="K194" s="23"/>
      <c r="L194" s="19" t="str">
        <f t="shared" si="14"/>
        <v/>
      </c>
      <c r="M194" s="7"/>
      <c r="N194" s="29"/>
      <c r="O194" s="27" t="str">
        <f t="shared" si="15"/>
        <v/>
      </c>
      <c r="P194" s="7"/>
      <c r="Q194" s="7"/>
      <c r="R194" s="7"/>
      <c r="S194" s="10" t="str">
        <f t="shared" si="16"/>
        <v/>
      </c>
      <c r="T194" s="19" t="str">
        <f t="shared" si="17"/>
        <v/>
      </c>
      <c r="U194" s="19" t="str">
        <f t="shared" si="18"/>
        <v/>
      </c>
      <c r="V194" s="19" t="str">
        <f t="shared" si="19"/>
        <v/>
      </c>
      <c r="W194" s="19" t="str">
        <f t="shared" si="20"/>
        <v/>
      </c>
    </row>
    <row r="195" spans="1:23" ht="30" customHeight="1" x14ac:dyDescent="0.35">
      <c r="A195" s="19" t="str">
        <f>IF($B195="","",IFERROR(MATCH($B195,SKOLY,0),"?")&amp;"-"&amp;COUNTIF($B$5:$B195,$B195))</f>
        <v/>
      </c>
      <c r="B195" s="7"/>
      <c r="C195" s="7"/>
      <c r="D195" s="23"/>
      <c r="E195" s="22"/>
      <c r="F195" s="7"/>
      <c r="G195" s="7"/>
      <c r="H195" s="28"/>
      <c r="I195" s="7"/>
      <c r="J195" s="23"/>
      <c r="K195" s="23"/>
      <c r="L195" s="19" t="str">
        <f t="shared" si="14"/>
        <v/>
      </c>
      <c r="M195" s="7"/>
      <c r="N195" s="29"/>
      <c r="O195" s="27" t="str">
        <f t="shared" si="15"/>
        <v/>
      </c>
      <c r="P195" s="7"/>
      <c r="Q195" s="7"/>
      <c r="R195" s="7"/>
      <c r="S195" s="10" t="str">
        <f t="shared" si="16"/>
        <v/>
      </c>
      <c r="T195" s="19" t="str">
        <f t="shared" si="17"/>
        <v/>
      </c>
      <c r="U195" s="19" t="str">
        <f t="shared" si="18"/>
        <v/>
      </c>
      <c r="V195" s="19" t="str">
        <f t="shared" si="19"/>
        <v/>
      </c>
      <c r="W195" s="19" t="str">
        <f t="shared" si="20"/>
        <v/>
      </c>
    </row>
    <row r="196" spans="1:23" ht="30" customHeight="1" x14ac:dyDescent="0.35">
      <c r="A196" s="19" t="str">
        <f>IF($B196="","",IFERROR(MATCH($B196,SKOLY,0),"?")&amp;"-"&amp;COUNTIF($B$5:$B196,$B196))</f>
        <v/>
      </c>
      <c r="B196" s="7"/>
      <c r="C196" s="7"/>
      <c r="D196" s="23"/>
      <c r="E196" s="22"/>
      <c r="F196" s="7"/>
      <c r="G196" s="7"/>
      <c r="H196" s="28"/>
      <c r="I196" s="7"/>
      <c r="J196" s="23"/>
      <c r="K196" s="23"/>
      <c r="L196" s="19" t="str">
        <f t="shared" si="14"/>
        <v/>
      </c>
      <c r="M196" s="7"/>
      <c r="N196" s="29"/>
      <c r="O196" s="27" t="str">
        <f t="shared" si="15"/>
        <v/>
      </c>
      <c r="P196" s="7"/>
      <c r="Q196" s="7"/>
      <c r="R196" s="7"/>
      <c r="S196" s="10" t="str">
        <f t="shared" si="16"/>
        <v/>
      </c>
      <c r="T196" s="19" t="str">
        <f t="shared" si="17"/>
        <v/>
      </c>
      <c r="U196" s="19" t="str">
        <f t="shared" si="18"/>
        <v/>
      </c>
      <c r="V196" s="19" t="str">
        <f t="shared" si="19"/>
        <v/>
      </c>
      <c r="W196" s="19" t="str">
        <f t="shared" si="20"/>
        <v/>
      </c>
    </row>
    <row r="197" spans="1:23" ht="30" customHeight="1" x14ac:dyDescent="0.35">
      <c r="A197" s="19" t="str">
        <f>IF($B197="","",IFERROR(MATCH($B197,SKOLY,0),"?")&amp;"-"&amp;COUNTIF($B$5:$B197,$B197))</f>
        <v/>
      </c>
      <c r="B197" s="7"/>
      <c r="C197" s="7"/>
      <c r="D197" s="23"/>
      <c r="E197" s="22"/>
      <c r="F197" s="7"/>
      <c r="G197" s="7"/>
      <c r="H197" s="28"/>
      <c r="I197" s="7"/>
      <c r="J197" s="23"/>
      <c r="K197" s="23"/>
      <c r="L197" s="19" t="str">
        <f t="shared" ref="L197:L260" si="21">IF(AND($D197="",$J197=""),"",SUM($D197,$J197)-SUM($K197))</f>
        <v/>
      </c>
      <c r="M197" s="7"/>
      <c r="N197" s="29"/>
      <c r="O197" s="27" t="str">
        <f t="shared" ref="O197:O260" si="22">IF(OR($J197="",$N197=""),"",$J197*$N197)</f>
        <v/>
      </c>
      <c r="P197" s="7"/>
      <c r="Q197" s="7"/>
      <c r="R197" s="7"/>
      <c r="S197" s="10" t="str">
        <f t="shared" ref="S197:S260" si="23">IF($B197="","",IF(T197="","OK",LEFT(T197,LEN(T197)-2)))</f>
        <v/>
      </c>
      <c r="T197" s="19" t="str">
        <f t="shared" ref="T197:T260" si="24">IF($B197="","",IF(COUNTIF(SKOLY,$B197)=0,"✖ škola není v seznamu na listu Zapojené školy; ","")&amp;IF($C197="","✖ chybí kategorie vybavení; ","")&amp;IF(AND($C197&lt;&gt;"",COUNTIF(CIS_KATEGORIE,$C197)=0),"✖ kategorie mimo číselník; ","")&amp;IF(AND($D197="",$J197=""),"✖ chybí množství (stávající nebo nově pořizované); ","")&amp;IF(AND(N($D197)&gt;0,$E197=""),"✖ chybí měsíc a rok pořízení; ","")&amp;IF(AND(N($D197)&gt;0,$F197=""),"✖ chybí zdroj financování; ","")&amp;IF(AND($F197&lt;&gt;"",COUNTIF(CIS_ZDROJ,$F197)=0),"✖ zdroj financování mimo číselník; ","")&amp;IF(AND($G197&lt;&gt;"",COUNTIF(CIS_ZDROJ,$G197)=0),"✖ další zdroj financování mimo číselník; ","")&amp;IF(AND(N($D197)&gt;0,$I197=""),"✖ chybí parametry a stav stávajícího vybavení; ","")&amp;IF(AND(N($J197)&gt;0,$M197=""),"✖ chybí parametry nového vybavení; ","")&amp;IF(AND(N($J197)&gt;0,$N197=""),"✖ chybí jednotková cena; ","")&amp;IF(AND(N($J197)&gt;0,$P197=""),"✖ chybí rozpočtová položka; ","")&amp;IF(AND($P197&lt;&gt;"",COUNTIF(CIS_ROZPOCET,$P197)=0),"✖ rozpočtová položka mimo číselník; ","")&amp;IF(AND(N($J197)&gt;0,$Q197=""),"✖ chybí zdůvodnění potřebnosti; ","")&amp;IF(AND(N($J197)&gt;0,$R197=""),"✖ chybí vazba na klíčovou aktivitu; ","")&amp;IF(AND($R197&lt;&gt;"",COUNTIF(CIS_KA,$R197)=0),"✖ klíčová aktivita mimo číselník; ","")&amp;IF(AND($K197&lt;&gt;"",$D197&lt;&gt;"",N($K197)&gt;N($D197)),"✖ vyřazované ks převyšují stávající množství; ","")&amp;IF(AND($G197&lt;&gt;"",$F197=""),"✖ vícenásobný výběr: další zdroj financování vyplněn bez hlavního; ","")&amp;IF(AND($G197&lt;&gt;"",$G197=$F197),"✖ vícenásobný výběr: další zdroj financování shodný s hlavním; ","")&amp;IF(AND(N($J197)&gt;0,$Q197&lt;&gt;"",LEN($Q197)&lt;40),"▲ stručné zdůvodnění potřebnosti (méně než 40 znaků); ","")&amp;IF(AND(N($J197)&gt;0,$M197&lt;&gt;"",LEN($M197)&lt;40),"▲ stručné parametry nového vybavení (méně než 40 znaků); ","")&amp;IF(AND(N($D197)&gt;0,$F197&lt;&gt;"",$H197="",NOT(OR($F197="Zřizovatel",LEFT($F197,7)="Vlastní",LEFT($F197,3)="Dar"))),"▲ u dotačního zdroje chybí registrační číslo projektu; ",""))</f>
        <v/>
      </c>
      <c r="U197" s="19" t="str">
        <f t="shared" ref="U197:U260" si="25">IF($B197="","",LEN(T197)-LEN(SUBSTITUTE(T197,"✖","")))</f>
        <v/>
      </c>
      <c r="V197" s="19" t="str">
        <f t="shared" ref="V197:V260" si="26">IF($B197="","",LEN(T197)-LEN(SUBSTITUTE(T197,"▲","")))</f>
        <v/>
      </c>
      <c r="W197" s="19" t="str">
        <f t="shared" ref="W197:W260" si="27">IF($B197="","",(LEN(T197)-LEN(SUBSTITUTE(T197,"vícenásobný výběr","")))/LEN("vícenásobný výběr"))</f>
        <v/>
      </c>
    </row>
    <row r="198" spans="1:23" ht="30" customHeight="1" x14ac:dyDescent="0.35">
      <c r="A198" s="19" t="str">
        <f>IF($B198="","",IFERROR(MATCH($B198,SKOLY,0),"?")&amp;"-"&amp;COUNTIF($B$5:$B198,$B198))</f>
        <v/>
      </c>
      <c r="B198" s="7"/>
      <c r="C198" s="7"/>
      <c r="D198" s="23"/>
      <c r="E198" s="22"/>
      <c r="F198" s="7"/>
      <c r="G198" s="7"/>
      <c r="H198" s="28"/>
      <c r="I198" s="7"/>
      <c r="J198" s="23"/>
      <c r="K198" s="23"/>
      <c r="L198" s="19" t="str">
        <f t="shared" si="21"/>
        <v/>
      </c>
      <c r="M198" s="7"/>
      <c r="N198" s="29"/>
      <c r="O198" s="27" t="str">
        <f t="shared" si="22"/>
        <v/>
      </c>
      <c r="P198" s="7"/>
      <c r="Q198" s="7"/>
      <c r="R198" s="7"/>
      <c r="S198" s="10" t="str">
        <f t="shared" si="23"/>
        <v/>
      </c>
      <c r="T198" s="19" t="str">
        <f t="shared" si="24"/>
        <v/>
      </c>
      <c r="U198" s="19" t="str">
        <f t="shared" si="25"/>
        <v/>
      </c>
      <c r="V198" s="19" t="str">
        <f t="shared" si="26"/>
        <v/>
      </c>
      <c r="W198" s="19" t="str">
        <f t="shared" si="27"/>
        <v/>
      </c>
    </row>
    <row r="199" spans="1:23" ht="30" customHeight="1" x14ac:dyDescent="0.35">
      <c r="A199" s="19" t="str">
        <f>IF($B199="","",IFERROR(MATCH($B199,SKOLY,0),"?")&amp;"-"&amp;COUNTIF($B$5:$B199,$B199))</f>
        <v/>
      </c>
      <c r="B199" s="7"/>
      <c r="C199" s="7"/>
      <c r="D199" s="23"/>
      <c r="E199" s="22"/>
      <c r="F199" s="7"/>
      <c r="G199" s="7"/>
      <c r="H199" s="28"/>
      <c r="I199" s="7"/>
      <c r="J199" s="23"/>
      <c r="K199" s="23"/>
      <c r="L199" s="19" t="str">
        <f t="shared" si="21"/>
        <v/>
      </c>
      <c r="M199" s="7"/>
      <c r="N199" s="29"/>
      <c r="O199" s="27" t="str">
        <f t="shared" si="22"/>
        <v/>
      </c>
      <c r="P199" s="7"/>
      <c r="Q199" s="7"/>
      <c r="R199" s="7"/>
      <c r="S199" s="10" t="str">
        <f t="shared" si="23"/>
        <v/>
      </c>
      <c r="T199" s="19" t="str">
        <f t="shared" si="24"/>
        <v/>
      </c>
      <c r="U199" s="19" t="str">
        <f t="shared" si="25"/>
        <v/>
      </c>
      <c r="V199" s="19" t="str">
        <f t="shared" si="26"/>
        <v/>
      </c>
      <c r="W199" s="19" t="str">
        <f t="shared" si="27"/>
        <v/>
      </c>
    </row>
    <row r="200" spans="1:23" ht="30" customHeight="1" x14ac:dyDescent="0.35">
      <c r="A200" s="19" t="str">
        <f>IF($B200="","",IFERROR(MATCH($B200,SKOLY,0),"?")&amp;"-"&amp;COUNTIF($B$5:$B200,$B200))</f>
        <v/>
      </c>
      <c r="B200" s="7"/>
      <c r="C200" s="7"/>
      <c r="D200" s="23"/>
      <c r="E200" s="22"/>
      <c r="F200" s="7"/>
      <c r="G200" s="7"/>
      <c r="H200" s="28"/>
      <c r="I200" s="7"/>
      <c r="J200" s="23"/>
      <c r="K200" s="23"/>
      <c r="L200" s="19" t="str">
        <f t="shared" si="21"/>
        <v/>
      </c>
      <c r="M200" s="7"/>
      <c r="N200" s="29"/>
      <c r="O200" s="27" t="str">
        <f t="shared" si="22"/>
        <v/>
      </c>
      <c r="P200" s="7"/>
      <c r="Q200" s="7"/>
      <c r="R200" s="7"/>
      <c r="S200" s="10" t="str">
        <f t="shared" si="23"/>
        <v/>
      </c>
      <c r="T200" s="19" t="str">
        <f t="shared" si="24"/>
        <v/>
      </c>
      <c r="U200" s="19" t="str">
        <f t="shared" si="25"/>
        <v/>
      </c>
      <c r="V200" s="19" t="str">
        <f t="shared" si="26"/>
        <v/>
      </c>
      <c r="W200" s="19" t="str">
        <f t="shared" si="27"/>
        <v/>
      </c>
    </row>
    <row r="201" spans="1:23" ht="30" customHeight="1" x14ac:dyDescent="0.35">
      <c r="A201" s="19" t="str">
        <f>IF($B201="","",IFERROR(MATCH($B201,SKOLY,0),"?")&amp;"-"&amp;COUNTIF($B$5:$B201,$B201))</f>
        <v/>
      </c>
      <c r="B201" s="7"/>
      <c r="C201" s="7"/>
      <c r="D201" s="23"/>
      <c r="E201" s="22"/>
      <c r="F201" s="7"/>
      <c r="G201" s="7"/>
      <c r="H201" s="28"/>
      <c r="I201" s="7"/>
      <c r="J201" s="23"/>
      <c r="K201" s="23"/>
      <c r="L201" s="19" t="str">
        <f t="shared" si="21"/>
        <v/>
      </c>
      <c r="M201" s="7"/>
      <c r="N201" s="29"/>
      <c r="O201" s="27" t="str">
        <f t="shared" si="22"/>
        <v/>
      </c>
      <c r="P201" s="7"/>
      <c r="Q201" s="7"/>
      <c r="R201" s="7"/>
      <c r="S201" s="10" t="str">
        <f t="shared" si="23"/>
        <v/>
      </c>
      <c r="T201" s="19" t="str">
        <f t="shared" si="24"/>
        <v/>
      </c>
      <c r="U201" s="19" t="str">
        <f t="shared" si="25"/>
        <v/>
      </c>
      <c r="V201" s="19" t="str">
        <f t="shared" si="26"/>
        <v/>
      </c>
      <c r="W201" s="19" t="str">
        <f t="shared" si="27"/>
        <v/>
      </c>
    </row>
    <row r="202" spans="1:23" ht="30" customHeight="1" x14ac:dyDescent="0.35">
      <c r="A202" s="19" t="str">
        <f>IF($B202="","",IFERROR(MATCH($B202,SKOLY,0),"?")&amp;"-"&amp;COUNTIF($B$5:$B202,$B202))</f>
        <v/>
      </c>
      <c r="B202" s="7"/>
      <c r="C202" s="7"/>
      <c r="D202" s="23"/>
      <c r="E202" s="22"/>
      <c r="F202" s="7"/>
      <c r="G202" s="7"/>
      <c r="H202" s="28"/>
      <c r="I202" s="7"/>
      <c r="J202" s="23"/>
      <c r="K202" s="23"/>
      <c r="L202" s="19" t="str">
        <f t="shared" si="21"/>
        <v/>
      </c>
      <c r="M202" s="7"/>
      <c r="N202" s="29"/>
      <c r="O202" s="27" t="str">
        <f t="shared" si="22"/>
        <v/>
      </c>
      <c r="P202" s="7"/>
      <c r="Q202" s="7"/>
      <c r="R202" s="7"/>
      <c r="S202" s="10" t="str">
        <f t="shared" si="23"/>
        <v/>
      </c>
      <c r="T202" s="19" t="str">
        <f t="shared" si="24"/>
        <v/>
      </c>
      <c r="U202" s="19" t="str">
        <f t="shared" si="25"/>
        <v/>
      </c>
      <c r="V202" s="19" t="str">
        <f t="shared" si="26"/>
        <v/>
      </c>
      <c r="W202" s="19" t="str">
        <f t="shared" si="27"/>
        <v/>
      </c>
    </row>
    <row r="203" spans="1:23" ht="30" customHeight="1" x14ac:dyDescent="0.35">
      <c r="A203" s="19" t="str">
        <f>IF($B203="","",IFERROR(MATCH($B203,SKOLY,0),"?")&amp;"-"&amp;COUNTIF($B$5:$B203,$B203))</f>
        <v/>
      </c>
      <c r="B203" s="7"/>
      <c r="C203" s="7"/>
      <c r="D203" s="23"/>
      <c r="E203" s="22"/>
      <c r="F203" s="7"/>
      <c r="G203" s="7"/>
      <c r="H203" s="28"/>
      <c r="I203" s="7"/>
      <c r="J203" s="23"/>
      <c r="K203" s="23"/>
      <c r="L203" s="19" t="str">
        <f t="shared" si="21"/>
        <v/>
      </c>
      <c r="M203" s="7"/>
      <c r="N203" s="29"/>
      <c r="O203" s="27" t="str">
        <f t="shared" si="22"/>
        <v/>
      </c>
      <c r="P203" s="7"/>
      <c r="Q203" s="7"/>
      <c r="R203" s="7"/>
      <c r="S203" s="10" t="str">
        <f t="shared" si="23"/>
        <v/>
      </c>
      <c r="T203" s="19" t="str">
        <f t="shared" si="24"/>
        <v/>
      </c>
      <c r="U203" s="19" t="str">
        <f t="shared" si="25"/>
        <v/>
      </c>
      <c r="V203" s="19" t="str">
        <f t="shared" si="26"/>
        <v/>
      </c>
      <c r="W203" s="19" t="str">
        <f t="shared" si="27"/>
        <v/>
      </c>
    </row>
    <row r="204" spans="1:23" ht="30" customHeight="1" x14ac:dyDescent="0.35">
      <c r="A204" s="19" t="str">
        <f>IF($B204="","",IFERROR(MATCH($B204,SKOLY,0),"?")&amp;"-"&amp;COUNTIF($B$5:$B204,$B204))</f>
        <v/>
      </c>
      <c r="B204" s="7"/>
      <c r="C204" s="7"/>
      <c r="D204" s="23"/>
      <c r="E204" s="22"/>
      <c r="F204" s="7"/>
      <c r="G204" s="7"/>
      <c r="H204" s="28"/>
      <c r="I204" s="7"/>
      <c r="J204" s="23"/>
      <c r="K204" s="23"/>
      <c r="L204" s="19" t="str">
        <f t="shared" si="21"/>
        <v/>
      </c>
      <c r="M204" s="7"/>
      <c r="N204" s="29"/>
      <c r="O204" s="27" t="str">
        <f t="shared" si="22"/>
        <v/>
      </c>
      <c r="P204" s="7"/>
      <c r="Q204" s="7"/>
      <c r="R204" s="7"/>
      <c r="S204" s="10" t="str">
        <f t="shared" si="23"/>
        <v/>
      </c>
      <c r="T204" s="19" t="str">
        <f t="shared" si="24"/>
        <v/>
      </c>
      <c r="U204" s="19" t="str">
        <f t="shared" si="25"/>
        <v/>
      </c>
      <c r="V204" s="19" t="str">
        <f t="shared" si="26"/>
        <v/>
      </c>
      <c r="W204" s="19" t="str">
        <f t="shared" si="27"/>
        <v/>
      </c>
    </row>
    <row r="205" spans="1:23" ht="30" customHeight="1" x14ac:dyDescent="0.35">
      <c r="A205" s="19" t="str">
        <f>IF($B205="","",IFERROR(MATCH($B205,SKOLY,0),"?")&amp;"-"&amp;COUNTIF($B$5:$B205,$B205))</f>
        <v/>
      </c>
      <c r="B205" s="7"/>
      <c r="C205" s="7"/>
      <c r="D205" s="23"/>
      <c r="E205" s="22"/>
      <c r="F205" s="7"/>
      <c r="G205" s="7"/>
      <c r="H205" s="28"/>
      <c r="I205" s="7"/>
      <c r="J205" s="23"/>
      <c r="K205" s="23"/>
      <c r="L205" s="19" t="str">
        <f t="shared" si="21"/>
        <v/>
      </c>
      <c r="M205" s="7"/>
      <c r="N205" s="29"/>
      <c r="O205" s="27" t="str">
        <f t="shared" si="22"/>
        <v/>
      </c>
      <c r="P205" s="7"/>
      <c r="Q205" s="7"/>
      <c r="R205" s="7"/>
      <c r="S205" s="10" t="str">
        <f t="shared" si="23"/>
        <v/>
      </c>
      <c r="T205" s="19" t="str">
        <f t="shared" si="24"/>
        <v/>
      </c>
      <c r="U205" s="19" t="str">
        <f t="shared" si="25"/>
        <v/>
      </c>
      <c r="V205" s="19" t="str">
        <f t="shared" si="26"/>
        <v/>
      </c>
      <c r="W205" s="19" t="str">
        <f t="shared" si="27"/>
        <v/>
      </c>
    </row>
    <row r="206" spans="1:23" ht="30" customHeight="1" x14ac:dyDescent="0.35">
      <c r="A206" s="19" t="str">
        <f>IF($B206="","",IFERROR(MATCH($B206,SKOLY,0),"?")&amp;"-"&amp;COUNTIF($B$5:$B206,$B206))</f>
        <v/>
      </c>
      <c r="B206" s="7"/>
      <c r="C206" s="7"/>
      <c r="D206" s="23"/>
      <c r="E206" s="22"/>
      <c r="F206" s="7"/>
      <c r="G206" s="7"/>
      <c r="H206" s="28"/>
      <c r="I206" s="7"/>
      <c r="J206" s="23"/>
      <c r="K206" s="23"/>
      <c r="L206" s="19" t="str">
        <f t="shared" si="21"/>
        <v/>
      </c>
      <c r="M206" s="7"/>
      <c r="N206" s="29"/>
      <c r="O206" s="27" t="str">
        <f t="shared" si="22"/>
        <v/>
      </c>
      <c r="P206" s="7"/>
      <c r="Q206" s="7"/>
      <c r="R206" s="7"/>
      <c r="S206" s="10" t="str">
        <f t="shared" si="23"/>
        <v/>
      </c>
      <c r="T206" s="19" t="str">
        <f t="shared" si="24"/>
        <v/>
      </c>
      <c r="U206" s="19" t="str">
        <f t="shared" si="25"/>
        <v/>
      </c>
      <c r="V206" s="19" t="str">
        <f t="shared" si="26"/>
        <v/>
      </c>
      <c r="W206" s="19" t="str">
        <f t="shared" si="27"/>
        <v/>
      </c>
    </row>
    <row r="207" spans="1:23" ht="30" customHeight="1" x14ac:dyDescent="0.35">
      <c r="A207" s="19" t="str">
        <f>IF($B207="","",IFERROR(MATCH($B207,SKOLY,0),"?")&amp;"-"&amp;COUNTIF($B$5:$B207,$B207))</f>
        <v/>
      </c>
      <c r="B207" s="7"/>
      <c r="C207" s="7"/>
      <c r="D207" s="23"/>
      <c r="E207" s="22"/>
      <c r="F207" s="7"/>
      <c r="G207" s="7"/>
      <c r="H207" s="28"/>
      <c r="I207" s="7"/>
      <c r="J207" s="23"/>
      <c r="K207" s="23"/>
      <c r="L207" s="19" t="str">
        <f t="shared" si="21"/>
        <v/>
      </c>
      <c r="M207" s="7"/>
      <c r="N207" s="29"/>
      <c r="O207" s="27" t="str">
        <f t="shared" si="22"/>
        <v/>
      </c>
      <c r="P207" s="7"/>
      <c r="Q207" s="7"/>
      <c r="R207" s="7"/>
      <c r="S207" s="10" t="str">
        <f t="shared" si="23"/>
        <v/>
      </c>
      <c r="T207" s="19" t="str">
        <f t="shared" si="24"/>
        <v/>
      </c>
      <c r="U207" s="19" t="str">
        <f t="shared" si="25"/>
        <v/>
      </c>
      <c r="V207" s="19" t="str">
        <f t="shared" si="26"/>
        <v/>
      </c>
      <c r="W207" s="19" t="str">
        <f t="shared" si="27"/>
        <v/>
      </c>
    </row>
    <row r="208" spans="1:23" ht="30" customHeight="1" x14ac:dyDescent="0.35">
      <c r="A208" s="19" t="str">
        <f>IF($B208="","",IFERROR(MATCH($B208,SKOLY,0),"?")&amp;"-"&amp;COUNTIF($B$5:$B208,$B208))</f>
        <v/>
      </c>
      <c r="B208" s="7"/>
      <c r="C208" s="7"/>
      <c r="D208" s="23"/>
      <c r="E208" s="22"/>
      <c r="F208" s="7"/>
      <c r="G208" s="7"/>
      <c r="H208" s="28"/>
      <c r="I208" s="7"/>
      <c r="J208" s="23"/>
      <c r="K208" s="23"/>
      <c r="L208" s="19" t="str">
        <f t="shared" si="21"/>
        <v/>
      </c>
      <c r="M208" s="7"/>
      <c r="N208" s="29"/>
      <c r="O208" s="27" t="str">
        <f t="shared" si="22"/>
        <v/>
      </c>
      <c r="P208" s="7"/>
      <c r="Q208" s="7"/>
      <c r="R208" s="7"/>
      <c r="S208" s="10" t="str">
        <f t="shared" si="23"/>
        <v/>
      </c>
      <c r="T208" s="19" t="str">
        <f t="shared" si="24"/>
        <v/>
      </c>
      <c r="U208" s="19" t="str">
        <f t="shared" si="25"/>
        <v/>
      </c>
      <c r="V208" s="19" t="str">
        <f t="shared" si="26"/>
        <v/>
      </c>
      <c r="W208" s="19" t="str">
        <f t="shared" si="27"/>
        <v/>
      </c>
    </row>
    <row r="209" spans="1:23" ht="30" customHeight="1" x14ac:dyDescent="0.35">
      <c r="A209" s="19" t="str">
        <f>IF($B209="","",IFERROR(MATCH($B209,SKOLY,0),"?")&amp;"-"&amp;COUNTIF($B$5:$B209,$B209))</f>
        <v/>
      </c>
      <c r="B209" s="7"/>
      <c r="C209" s="7"/>
      <c r="D209" s="23"/>
      <c r="E209" s="22"/>
      <c r="F209" s="7"/>
      <c r="G209" s="7"/>
      <c r="H209" s="28"/>
      <c r="I209" s="7"/>
      <c r="J209" s="23"/>
      <c r="K209" s="23"/>
      <c r="L209" s="19" t="str">
        <f t="shared" si="21"/>
        <v/>
      </c>
      <c r="M209" s="7"/>
      <c r="N209" s="29"/>
      <c r="O209" s="27" t="str">
        <f t="shared" si="22"/>
        <v/>
      </c>
      <c r="P209" s="7"/>
      <c r="Q209" s="7"/>
      <c r="R209" s="7"/>
      <c r="S209" s="10" t="str">
        <f t="shared" si="23"/>
        <v/>
      </c>
      <c r="T209" s="19" t="str">
        <f t="shared" si="24"/>
        <v/>
      </c>
      <c r="U209" s="19" t="str">
        <f t="shared" si="25"/>
        <v/>
      </c>
      <c r="V209" s="19" t="str">
        <f t="shared" si="26"/>
        <v/>
      </c>
      <c r="W209" s="19" t="str">
        <f t="shared" si="27"/>
        <v/>
      </c>
    </row>
    <row r="210" spans="1:23" ht="30" customHeight="1" x14ac:dyDescent="0.35">
      <c r="A210" s="19" t="str">
        <f>IF($B210="","",IFERROR(MATCH($B210,SKOLY,0),"?")&amp;"-"&amp;COUNTIF($B$5:$B210,$B210))</f>
        <v/>
      </c>
      <c r="B210" s="7"/>
      <c r="C210" s="7"/>
      <c r="D210" s="23"/>
      <c r="E210" s="22"/>
      <c r="F210" s="7"/>
      <c r="G210" s="7"/>
      <c r="H210" s="28"/>
      <c r="I210" s="7"/>
      <c r="J210" s="23"/>
      <c r="K210" s="23"/>
      <c r="L210" s="19" t="str">
        <f t="shared" si="21"/>
        <v/>
      </c>
      <c r="M210" s="7"/>
      <c r="N210" s="29"/>
      <c r="O210" s="27" t="str">
        <f t="shared" si="22"/>
        <v/>
      </c>
      <c r="P210" s="7"/>
      <c r="Q210" s="7"/>
      <c r="R210" s="7"/>
      <c r="S210" s="10" t="str">
        <f t="shared" si="23"/>
        <v/>
      </c>
      <c r="T210" s="19" t="str">
        <f t="shared" si="24"/>
        <v/>
      </c>
      <c r="U210" s="19" t="str">
        <f t="shared" si="25"/>
        <v/>
      </c>
      <c r="V210" s="19" t="str">
        <f t="shared" si="26"/>
        <v/>
      </c>
      <c r="W210" s="19" t="str">
        <f t="shared" si="27"/>
        <v/>
      </c>
    </row>
    <row r="211" spans="1:23" ht="30" customHeight="1" x14ac:dyDescent="0.35">
      <c r="A211" s="19" t="str">
        <f>IF($B211="","",IFERROR(MATCH($B211,SKOLY,0),"?")&amp;"-"&amp;COUNTIF($B$5:$B211,$B211))</f>
        <v/>
      </c>
      <c r="B211" s="7"/>
      <c r="C211" s="7"/>
      <c r="D211" s="23"/>
      <c r="E211" s="22"/>
      <c r="F211" s="7"/>
      <c r="G211" s="7"/>
      <c r="H211" s="28"/>
      <c r="I211" s="7"/>
      <c r="J211" s="23"/>
      <c r="K211" s="23"/>
      <c r="L211" s="19" t="str">
        <f t="shared" si="21"/>
        <v/>
      </c>
      <c r="M211" s="7"/>
      <c r="N211" s="29"/>
      <c r="O211" s="27" t="str">
        <f t="shared" si="22"/>
        <v/>
      </c>
      <c r="P211" s="7"/>
      <c r="Q211" s="7"/>
      <c r="R211" s="7"/>
      <c r="S211" s="10" t="str">
        <f t="shared" si="23"/>
        <v/>
      </c>
      <c r="T211" s="19" t="str">
        <f t="shared" si="24"/>
        <v/>
      </c>
      <c r="U211" s="19" t="str">
        <f t="shared" si="25"/>
        <v/>
      </c>
      <c r="V211" s="19" t="str">
        <f t="shared" si="26"/>
        <v/>
      </c>
      <c r="W211" s="19" t="str">
        <f t="shared" si="27"/>
        <v/>
      </c>
    </row>
    <row r="212" spans="1:23" ht="30" customHeight="1" x14ac:dyDescent="0.35">
      <c r="A212" s="19" t="str">
        <f>IF($B212="","",IFERROR(MATCH($B212,SKOLY,0),"?")&amp;"-"&amp;COUNTIF($B$5:$B212,$B212))</f>
        <v/>
      </c>
      <c r="B212" s="7"/>
      <c r="C212" s="7"/>
      <c r="D212" s="23"/>
      <c r="E212" s="22"/>
      <c r="F212" s="7"/>
      <c r="G212" s="7"/>
      <c r="H212" s="28"/>
      <c r="I212" s="7"/>
      <c r="J212" s="23"/>
      <c r="K212" s="23"/>
      <c r="L212" s="19" t="str">
        <f t="shared" si="21"/>
        <v/>
      </c>
      <c r="M212" s="7"/>
      <c r="N212" s="29"/>
      <c r="O212" s="27" t="str">
        <f t="shared" si="22"/>
        <v/>
      </c>
      <c r="P212" s="7"/>
      <c r="Q212" s="7"/>
      <c r="R212" s="7"/>
      <c r="S212" s="10" t="str">
        <f t="shared" si="23"/>
        <v/>
      </c>
      <c r="T212" s="19" t="str">
        <f t="shared" si="24"/>
        <v/>
      </c>
      <c r="U212" s="19" t="str">
        <f t="shared" si="25"/>
        <v/>
      </c>
      <c r="V212" s="19" t="str">
        <f t="shared" si="26"/>
        <v/>
      </c>
      <c r="W212" s="19" t="str">
        <f t="shared" si="27"/>
        <v/>
      </c>
    </row>
    <row r="213" spans="1:23" ht="30" customHeight="1" x14ac:dyDescent="0.35">
      <c r="A213" s="19" t="str">
        <f>IF($B213="","",IFERROR(MATCH($B213,SKOLY,0),"?")&amp;"-"&amp;COUNTIF($B$5:$B213,$B213))</f>
        <v/>
      </c>
      <c r="B213" s="7"/>
      <c r="C213" s="7"/>
      <c r="D213" s="23"/>
      <c r="E213" s="22"/>
      <c r="F213" s="7"/>
      <c r="G213" s="7"/>
      <c r="H213" s="28"/>
      <c r="I213" s="7"/>
      <c r="J213" s="23"/>
      <c r="K213" s="23"/>
      <c r="L213" s="19" t="str">
        <f t="shared" si="21"/>
        <v/>
      </c>
      <c r="M213" s="7"/>
      <c r="N213" s="29"/>
      <c r="O213" s="27" t="str">
        <f t="shared" si="22"/>
        <v/>
      </c>
      <c r="P213" s="7"/>
      <c r="Q213" s="7"/>
      <c r="R213" s="7"/>
      <c r="S213" s="10" t="str">
        <f t="shared" si="23"/>
        <v/>
      </c>
      <c r="T213" s="19" t="str">
        <f t="shared" si="24"/>
        <v/>
      </c>
      <c r="U213" s="19" t="str">
        <f t="shared" si="25"/>
        <v/>
      </c>
      <c r="V213" s="19" t="str">
        <f t="shared" si="26"/>
        <v/>
      </c>
      <c r="W213" s="19" t="str">
        <f t="shared" si="27"/>
        <v/>
      </c>
    </row>
    <row r="214" spans="1:23" ht="30" customHeight="1" x14ac:dyDescent="0.35">
      <c r="A214" s="19" t="str">
        <f>IF($B214="","",IFERROR(MATCH($B214,SKOLY,0),"?")&amp;"-"&amp;COUNTIF($B$5:$B214,$B214))</f>
        <v/>
      </c>
      <c r="B214" s="7"/>
      <c r="C214" s="7"/>
      <c r="D214" s="23"/>
      <c r="E214" s="22"/>
      <c r="F214" s="7"/>
      <c r="G214" s="7"/>
      <c r="H214" s="28"/>
      <c r="I214" s="7"/>
      <c r="J214" s="23"/>
      <c r="K214" s="23"/>
      <c r="L214" s="19" t="str">
        <f t="shared" si="21"/>
        <v/>
      </c>
      <c r="M214" s="7"/>
      <c r="N214" s="29"/>
      <c r="O214" s="27" t="str">
        <f t="shared" si="22"/>
        <v/>
      </c>
      <c r="P214" s="7"/>
      <c r="Q214" s="7"/>
      <c r="R214" s="7"/>
      <c r="S214" s="10" t="str">
        <f t="shared" si="23"/>
        <v/>
      </c>
      <c r="T214" s="19" t="str">
        <f t="shared" si="24"/>
        <v/>
      </c>
      <c r="U214" s="19" t="str">
        <f t="shared" si="25"/>
        <v/>
      </c>
      <c r="V214" s="19" t="str">
        <f t="shared" si="26"/>
        <v/>
      </c>
      <c r="W214" s="19" t="str">
        <f t="shared" si="27"/>
        <v/>
      </c>
    </row>
    <row r="215" spans="1:23" ht="30" customHeight="1" x14ac:dyDescent="0.35">
      <c r="A215" s="19" t="str">
        <f>IF($B215="","",IFERROR(MATCH($B215,SKOLY,0),"?")&amp;"-"&amp;COUNTIF($B$5:$B215,$B215))</f>
        <v/>
      </c>
      <c r="B215" s="7"/>
      <c r="C215" s="7"/>
      <c r="D215" s="23"/>
      <c r="E215" s="22"/>
      <c r="F215" s="7"/>
      <c r="G215" s="7"/>
      <c r="H215" s="28"/>
      <c r="I215" s="7"/>
      <c r="J215" s="23"/>
      <c r="K215" s="23"/>
      <c r="L215" s="19" t="str">
        <f t="shared" si="21"/>
        <v/>
      </c>
      <c r="M215" s="7"/>
      <c r="N215" s="29"/>
      <c r="O215" s="27" t="str">
        <f t="shared" si="22"/>
        <v/>
      </c>
      <c r="P215" s="7"/>
      <c r="Q215" s="7"/>
      <c r="R215" s="7"/>
      <c r="S215" s="10" t="str">
        <f t="shared" si="23"/>
        <v/>
      </c>
      <c r="T215" s="19" t="str">
        <f t="shared" si="24"/>
        <v/>
      </c>
      <c r="U215" s="19" t="str">
        <f t="shared" si="25"/>
        <v/>
      </c>
      <c r="V215" s="19" t="str">
        <f t="shared" si="26"/>
        <v/>
      </c>
      <c r="W215" s="19" t="str">
        <f t="shared" si="27"/>
        <v/>
      </c>
    </row>
    <row r="216" spans="1:23" ht="30" customHeight="1" x14ac:dyDescent="0.35">
      <c r="A216" s="19" t="str">
        <f>IF($B216="","",IFERROR(MATCH($B216,SKOLY,0),"?")&amp;"-"&amp;COUNTIF($B$5:$B216,$B216))</f>
        <v/>
      </c>
      <c r="B216" s="7"/>
      <c r="C216" s="7"/>
      <c r="D216" s="23"/>
      <c r="E216" s="22"/>
      <c r="F216" s="7"/>
      <c r="G216" s="7"/>
      <c r="H216" s="28"/>
      <c r="I216" s="7"/>
      <c r="J216" s="23"/>
      <c r="K216" s="23"/>
      <c r="L216" s="19" t="str">
        <f t="shared" si="21"/>
        <v/>
      </c>
      <c r="M216" s="7"/>
      <c r="N216" s="29"/>
      <c r="O216" s="27" t="str">
        <f t="shared" si="22"/>
        <v/>
      </c>
      <c r="P216" s="7"/>
      <c r="Q216" s="7"/>
      <c r="R216" s="7"/>
      <c r="S216" s="10" t="str">
        <f t="shared" si="23"/>
        <v/>
      </c>
      <c r="T216" s="19" t="str">
        <f t="shared" si="24"/>
        <v/>
      </c>
      <c r="U216" s="19" t="str">
        <f t="shared" si="25"/>
        <v/>
      </c>
      <c r="V216" s="19" t="str">
        <f t="shared" si="26"/>
        <v/>
      </c>
      <c r="W216" s="19" t="str">
        <f t="shared" si="27"/>
        <v/>
      </c>
    </row>
    <row r="217" spans="1:23" ht="30" customHeight="1" x14ac:dyDescent="0.35">
      <c r="A217" s="19" t="str">
        <f>IF($B217="","",IFERROR(MATCH($B217,SKOLY,0),"?")&amp;"-"&amp;COUNTIF($B$5:$B217,$B217))</f>
        <v/>
      </c>
      <c r="B217" s="7"/>
      <c r="C217" s="7"/>
      <c r="D217" s="23"/>
      <c r="E217" s="22"/>
      <c r="F217" s="7"/>
      <c r="G217" s="7"/>
      <c r="H217" s="28"/>
      <c r="I217" s="7"/>
      <c r="J217" s="23"/>
      <c r="K217" s="23"/>
      <c r="L217" s="19" t="str">
        <f t="shared" si="21"/>
        <v/>
      </c>
      <c r="M217" s="7"/>
      <c r="N217" s="29"/>
      <c r="O217" s="27" t="str">
        <f t="shared" si="22"/>
        <v/>
      </c>
      <c r="P217" s="7"/>
      <c r="Q217" s="7"/>
      <c r="R217" s="7"/>
      <c r="S217" s="10" t="str">
        <f t="shared" si="23"/>
        <v/>
      </c>
      <c r="T217" s="19" t="str">
        <f t="shared" si="24"/>
        <v/>
      </c>
      <c r="U217" s="19" t="str">
        <f t="shared" si="25"/>
        <v/>
      </c>
      <c r="V217" s="19" t="str">
        <f t="shared" si="26"/>
        <v/>
      </c>
      <c r="W217" s="19" t="str">
        <f t="shared" si="27"/>
        <v/>
      </c>
    </row>
    <row r="218" spans="1:23" ht="30" customHeight="1" x14ac:dyDescent="0.35">
      <c r="A218" s="19" t="str">
        <f>IF($B218="","",IFERROR(MATCH($B218,SKOLY,0),"?")&amp;"-"&amp;COUNTIF($B$5:$B218,$B218))</f>
        <v/>
      </c>
      <c r="B218" s="7"/>
      <c r="C218" s="7"/>
      <c r="D218" s="23"/>
      <c r="E218" s="22"/>
      <c r="F218" s="7"/>
      <c r="G218" s="7"/>
      <c r="H218" s="28"/>
      <c r="I218" s="7"/>
      <c r="J218" s="23"/>
      <c r="K218" s="23"/>
      <c r="L218" s="19" t="str">
        <f t="shared" si="21"/>
        <v/>
      </c>
      <c r="M218" s="7"/>
      <c r="N218" s="29"/>
      <c r="O218" s="27" t="str">
        <f t="shared" si="22"/>
        <v/>
      </c>
      <c r="P218" s="7"/>
      <c r="Q218" s="7"/>
      <c r="R218" s="7"/>
      <c r="S218" s="10" t="str">
        <f t="shared" si="23"/>
        <v/>
      </c>
      <c r="T218" s="19" t="str">
        <f t="shared" si="24"/>
        <v/>
      </c>
      <c r="U218" s="19" t="str">
        <f t="shared" si="25"/>
        <v/>
      </c>
      <c r="V218" s="19" t="str">
        <f t="shared" si="26"/>
        <v/>
      </c>
      <c r="W218" s="19" t="str">
        <f t="shared" si="27"/>
        <v/>
      </c>
    </row>
    <row r="219" spans="1:23" ht="30" customHeight="1" x14ac:dyDescent="0.35">
      <c r="A219" s="19" t="str">
        <f>IF($B219="","",IFERROR(MATCH($B219,SKOLY,0),"?")&amp;"-"&amp;COUNTIF($B$5:$B219,$B219))</f>
        <v/>
      </c>
      <c r="B219" s="7"/>
      <c r="C219" s="7"/>
      <c r="D219" s="23"/>
      <c r="E219" s="22"/>
      <c r="F219" s="7"/>
      <c r="G219" s="7"/>
      <c r="H219" s="28"/>
      <c r="I219" s="7"/>
      <c r="J219" s="23"/>
      <c r="K219" s="23"/>
      <c r="L219" s="19" t="str">
        <f t="shared" si="21"/>
        <v/>
      </c>
      <c r="M219" s="7"/>
      <c r="N219" s="29"/>
      <c r="O219" s="27" t="str">
        <f t="shared" si="22"/>
        <v/>
      </c>
      <c r="P219" s="7"/>
      <c r="Q219" s="7"/>
      <c r="R219" s="7"/>
      <c r="S219" s="10" t="str">
        <f t="shared" si="23"/>
        <v/>
      </c>
      <c r="T219" s="19" t="str">
        <f t="shared" si="24"/>
        <v/>
      </c>
      <c r="U219" s="19" t="str">
        <f t="shared" si="25"/>
        <v/>
      </c>
      <c r="V219" s="19" t="str">
        <f t="shared" si="26"/>
        <v/>
      </c>
      <c r="W219" s="19" t="str">
        <f t="shared" si="27"/>
        <v/>
      </c>
    </row>
    <row r="220" spans="1:23" ht="30" customHeight="1" x14ac:dyDescent="0.35">
      <c r="A220" s="19" t="str">
        <f>IF($B220="","",IFERROR(MATCH($B220,SKOLY,0),"?")&amp;"-"&amp;COUNTIF($B$5:$B220,$B220))</f>
        <v/>
      </c>
      <c r="B220" s="7"/>
      <c r="C220" s="7"/>
      <c r="D220" s="23"/>
      <c r="E220" s="22"/>
      <c r="F220" s="7"/>
      <c r="G220" s="7"/>
      <c r="H220" s="28"/>
      <c r="I220" s="7"/>
      <c r="J220" s="23"/>
      <c r="K220" s="23"/>
      <c r="L220" s="19" t="str">
        <f t="shared" si="21"/>
        <v/>
      </c>
      <c r="M220" s="7"/>
      <c r="N220" s="29"/>
      <c r="O220" s="27" t="str">
        <f t="shared" si="22"/>
        <v/>
      </c>
      <c r="P220" s="7"/>
      <c r="Q220" s="7"/>
      <c r="R220" s="7"/>
      <c r="S220" s="10" t="str">
        <f t="shared" si="23"/>
        <v/>
      </c>
      <c r="T220" s="19" t="str">
        <f t="shared" si="24"/>
        <v/>
      </c>
      <c r="U220" s="19" t="str">
        <f t="shared" si="25"/>
        <v/>
      </c>
      <c r="V220" s="19" t="str">
        <f t="shared" si="26"/>
        <v/>
      </c>
      <c r="W220" s="19" t="str">
        <f t="shared" si="27"/>
        <v/>
      </c>
    </row>
    <row r="221" spans="1:23" ht="30" customHeight="1" x14ac:dyDescent="0.35">
      <c r="A221" s="19" t="str">
        <f>IF($B221="","",IFERROR(MATCH($B221,SKOLY,0),"?")&amp;"-"&amp;COUNTIF($B$5:$B221,$B221))</f>
        <v/>
      </c>
      <c r="B221" s="7"/>
      <c r="C221" s="7"/>
      <c r="D221" s="23"/>
      <c r="E221" s="22"/>
      <c r="F221" s="7"/>
      <c r="G221" s="7"/>
      <c r="H221" s="28"/>
      <c r="I221" s="7"/>
      <c r="J221" s="23"/>
      <c r="K221" s="23"/>
      <c r="L221" s="19" t="str">
        <f t="shared" si="21"/>
        <v/>
      </c>
      <c r="M221" s="7"/>
      <c r="N221" s="29"/>
      <c r="O221" s="27" t="str">
        <f t="shared" si="22"/>
        <v/>
      </c>
      <c r="P221" s="7"/>
      <c r="Q221" s="7"/>
      <c r="R221" s="7"/>
      <c r="S221" s="10" t="str">
        <f t="shared" si="23"/>
        <v/>
      </c>
      <c r="T221" s="19" t="str">
        <f t="shared" si="24"/>
        <v/>
      </c>
      <c r="U221" s="19" t="str">
        <f t="shared" si="25"/>
        <v/>
      </c>
      <c r="V221" s="19" t="str">
        <f t="shared" si="26"/>
        <v/>
      </c>
      <c r="W221" s="19" t="str">
        <f t="shared" si="27"/>
        <v/>
      </c>
    </row>
    <row r="222" spans="1:23" ht="30" customHeight="1" x14ac:dyDescent="0.35">
      <c r="A222" s="19" t="str">
        <f>IF($B222="","",IFERROR(MATCH($B222,SKOLY,0),"?")&amp;"-"&amp;COUNTIF($B$5:$B222,$B222))</f>
        <v/>
      </c>
      <c r="B222" s="7"/>
      <c r="C222" s="7"/>
      <c r="D222" s="23"/>
      <c r="E222" s="22"/>
      <c r="F222" s="7"/>
      <c r="G222" s="7"/>
      <c r="H222" s="28"/>
      <c r="I222" s="7"/>
      <c r="J222" s="23"/>
      <c r="K222" s="23"/>
      <c r="L222" s="19" t="str">
        <f t="shared" si="21"/>
        <v/>
      </c>
      <c r="M222" s="7"/>
      <c r="N222" s="29"/>
      <c r="O222" s="27" t="str">
        <f t="shared" si="22"/>
        <v/>
      </c>
      <c r="P222" s="7"/>
      <c r="Q222" s="7"/>
      <c r="R222" s="7"/>
      <c r="S222" s="10" t="str">
        <f t="shared" si="23"/>
        <v/>
      </c>
      <c r="T222" s="19" t="str">
        <f t="shared" si="24"/>
        <v/>
      </c>
      <c r="U222" s="19" t="str">
        <f t="shared" si="25"/>
        <v/>
      </c>
      <c r="V222" s="19" t="str">
        <f t="shared" si="26"/>
        <v/>
      </c>
      <c r="W222" s="19" t="str">
        <f t="shared" si="27"/>
        <v/>
      </c>
    </row>
    <row r="223" spans="1:23" ht="30" customHeight="1" x14ac:dyDescent="0.35">
      <c r="A223" s="19" t="str">
        <f>IF($B223="","",IFERROR(MATCH($B223,SKOLY,0),"?")&amp;"-"&amp;COUNTIF($B$5:$B223,$B223))</f>
        <v/>
      </c>
      <c r="B223" s="7"/>
      <c r="C223" s="7"/>
      <c r="D223" s="23"/>
      <c r="E223" s="22"/>
      <c r="F223" s="7"/>
      <c r="G223" s="7"/>
      <c r="H223" s="28"/>
      <c r="I223" s="7"/>
      <c r="J223" s="23"/>
      <c r="K223" s="23"/>
      <c r="L223" s="19" t="str">
        <f t="shared" si="21"/>
        <v/>
      </c>
      <c r="M223" s="7"/>
      <c r="N223" s="29"/>
      <c r="O223" s="27" t="str">
        <f t="shared" si="22"/>
        <v/>
      </c>
      <c r="P223" s="7"/>
      <c r="Q223" s="7"/>
      <c r="R223" s="7"/>
      <c r="S223" s="10" t="str">
        <f t="shared" si="23"/>
        <v/>
      </c>
      <c r="T223" s="19" t="str">
        <f t="shared" si="24"/>
        <v/>
      </c>
      <c r="U223" s="19" t="str">
        <f t="shared" si="25"/>
        <v/>
      </c>
      <c r="V223" s="19" t="str">
        <f t="shared" si="26"/>
        <v/>
      </c>
      <c r="W223" s="19" t="str">
        <f t="shared" si="27"/>
        <v/>
      </c>
    </row>
    <row r="224" spans="1:23" ht="30" customHeight="1" x14ac:dyDescent="0.35">
      <c r="A224" s="19" t="str">
        <f>IF($B224="","",IFERROR(MATCH($B224,SKOLY,0),"?")&amp;"-"&amp;COUNTIF($B$5:$B224,$B224))</f>
        <v/>
      </c>
      <c r="B224" s="7"/>
      <c r="C224" s="7"/>
      <c r="D224" s="23"/>
      <c r="E224" s="22"/>
      <c r="F224" s="7"/>
      <c r="G224" s="7"/>
      <c r="H224" s="28"/>
      <c r="I224" s="7"/>
      <c r="J224" s="23"/>
      <c r="K224" s="23"/>
      <c r="L224" s="19" t="str">
        <f t="shared" si="21"/>
        <v/>
      </c>
      <c r="M224" s="7"/>
      <c r="N224" s="29"/>
      <c r="O224" s="27" t="str">
        <f t="shared" si="22"/>
        <v/>
      </c>
      <c r="P224" s="7"/>
      <c r="Q224" s="7"/>
      <c r="R224" s="7"/>
      <c r="S224" s="10" t="str">
        <f t="shared" si="23"/>
        <v/>
      </c>
      <c r="T224" s="19" t="str">
        <f t="shared" si="24"/>
        <v/>
      </c>
      <c r="U224" s="19" t="str">
        <f t="shared" si="25"/>
        <v/>
      </c>
      <c r="V224" s="19" t="str">
        <f t="shared" si="26"/>
        <v/>
      </c>
      <c r="W224" s="19" t="str">
        <f t="shared" si="27"/>
        <v/>
      </c>
    </row>
    <row r="225" spans="1:23" ht="30" customHeight="1" x14ac:dyDescent="0.35">
      <c r="A225" s="19" t="str">
        <f>IF($B225="","",IFERROR(MATCH($B225,SKOLY,0),"?")&amp;"-"&amp;COUNTIF($B$5:$B225,$B225))</f>
        <v/>
      </c>
      <c r="B225" s="7"/>
      <c r="C225" s="7"/>
      <c r="D225" s="23"/>
      <c r="E225" s="22"/>
      <c r="F225" s="7"/>
      <c r="G225" s="7"/>
      <c r="H225" s="28"/>
      <c r="I225" s="7"/>
      <c r="J225" s="23"/>
      <c r="K225" s="23"/>
      <c r="L225" s="19" t="str">
        <f t="shared" si="21"/>
        <v/>
      </c>
      <c r="M225" s="7"/>
      <c r="N225" s="29"/>
      <c r="O225" s="27" t="str">
        <f t="shared" si="22"/>
        <v/>
      </c>
      <c r="P225" s="7"/>
      <c r="Q225" s="7"/>
      <c r="R225" s="7"/>
      <c r="S225" s="10" t="str">
        <f t="shared" si="23"/>
        <v/>
      </c>
      <c r="T225" s="19" t="str">
        <f t="shared" si="24"/>
        <v/>
      </c>
      <c r="U225" s="19" t="str">
        <f t="shared" si="25"/>
        <v/>
      </c>
      <c r="V225" s="19" t="str">
        <f t="shared" si="26"/>
        <v/>
      </c>
      <c r="W225" s="19" t="str">
        <f t="shared" si="27"/>
        <v/>
      </c>
    </row>
    <row r="226" spans="1:23" ht="30" customHeight="1" x14ac:dyDescent="0.35">
      <c r="A226" s="19" t="str">
        <f>IF($B226="","",IFERROR(MATCH($B226,SKOLY,0),"?")&amp;"-"&amp;COUNTIF($B$5:$B226,$B226))</f>
        <v/>
      </c>
      <c r="B226" s="7"/>
      <c r="C226" s="7"/>
      <c r="D226" s="23"/>
      <c r="E226" s="22"/>
      <c r="F226" s="7"/>
      <c r="G226" s="7"/>
      <c r="H226" s="28"/>
      <c r="I226" s="7"/>
      <c r="J226" s="23"/>
      <c r="K226" s="23"/>
      <c r="L226" s="19" t="str">
        <f t="shared" si="21"/>
        <v/>
      </c>
      <c r="M226" s="7"/>
      <c r="N226" s="29"/>
      <c r="O226" s="27" t="str">
        <f t="shared" si="22"/>
        <v/>
      </c>
      <c r="P226" s="7"/>
      <c r="Q226" s="7"/>
      <c r="R226" s="7"/>
      <c r="S226" s="10" t="str">
        <f t="shared" si="23"/>
        <v/>
      </c>
      <c r="T226" s="19" t="str">
        <f t="shared" si="24"/>
        <v/>
      </c>
      <c r="U226" s="19" t="str">
        <f t="shared" si="25"/>
        <v/>
      </c>
      <c r="V226" s="19" t="str">
        <f t="shared" si="26"/>
        <v/>
      </c>
      <c r="W226" s="19" t="str">
        <f t="shared" si="27"/>
        <v/>
      </c>
    </row>
    <row r="227" spans="1:23" ht="30" customHeight="1" x14ac:dyDescent="0.35">
      <c r="A227" s="19" t="str">
        <f>IF($B227="","",IFERROR(MATCH($B227,SKOLY,0),"?")&amp;"-"&amp;COUNTIF($B$5:$B227,$B227))</f>
        <v/>
      </c>
      <c r="B227" s="7"/>
      <c r="C227" s="7"/>
      <c r="D227" s="23"/>
      <c r="E227" s="22"/>
      <c r="F227" s="7"/>
      <c r="G227" s="7"/>
      <c r="H227" s="28"/>
      <c r="I227" s="7"/>
      <c r="J227" s="23"/>
      <c r="K227" s="23"/>
      <c r="L227" s="19" t="str">
        <f t="shared" si="21"/>
        <v/>
      </c>
      <c r="M227" s="7"/>
      <c r="N227" s="29"/>
      <c r="O227" s="27" t="str">
        <f t="shared" si="22"/>
        <v/>
      </c>
      <c r="P227" s="7"/>
      <c r="Q227" s="7"/>
      <c r="R227" s="7"/>
      <c r="S227" s="10" t="str">
        <f t="shared" si="23"/>
        <v/>
      </c>
      <c r="T227" s="19" t="str">
        <f t="shared" si="24"/>
        <v/>
      </c>
      <c r="U227" s="19" t="str">
        <f t="shared" si="25"/>
        <v/>
      </c>
      <c r="V227" s="19" t="str">
        <f t="shared" si="26"/>
        <v/>
      </c>
      <c r="W227" s="19" t="str">
        <f t="shared" si="27"/>
        <v/>
      </c>
    </row>
    <row r="228" spans="1:23" ht="30" customHeight="1" x14ac:dyDescent="0.35">
      <c r="A228" s="19" t="str">
        <f>IF($B228="","",IFERROR(MATCH($B228,SKOLY,0),"?")&amp;"-"&amp;COUNTIF($B$5:$B228,$B228))</f>
        <v/>
      </c>
      <c r="B228" s="7"/>
      <c r="C228" s="7"/>
      <c r="D228" s="23"/>
      <c r="E228" s="22"/>
      <c r="F228" s="7"/>
      <c r="G228" s="7"/>
      <c r="H228" s="28"/>
      <c r="I228" s="7"/>
      <c r="J228" s="23"/>
      <c r="K228" s="23"/>
      <c r="L228" s="19" t="str">
        <f t="shared" si="21"/>
        <v/>
      </c>
      <c r="M228" s="7"/>
      <c r="N228" s="29"/>
      <c r="O228" s="27" t="str">
        <f t="shared" si="22"/>
        <v/>
      </c>
      <c r="P228" s="7"/>
      <c r="Q228" s="7"/>
      <c r="R228" s="7"/>
      <c r="S228" s="10" t="str">
        <f t="shared" si="23"/>
        <v/>
      </c>
      <c r="T228" s="19" t="str">
        <f t="shared" si="24"/>
        <v/>
      </c>
      <c r="U228" s="19" t="str">
        <f t="shared" si="25"/>
        <v/>
      </c>
      <c r="V228" s="19" t="str">
        <f t="shared" si="26"/>
        <v/>
      </c>
      <c r="W228" s="19" t="str">
        <f t="shared" si="27"/>
        <v/>
      </c>
    </row>
    <row r="229" spans="1:23" ht="30" customHeight="1" x14ac:dyDescent="0.35">
      <c r="A229" s="19" t="str">
        <f>IF($B229="","",IFERROR(MATCH($B229,SKOLY,0),"?")&amp;"-"&amp;COUNTIF($B$5:$B229,$B229))</f>
        <v/>
      </c>
      <c r="B229" s="7"/>
      <c r="C229" s="7"/>
      <c r="D229" s="23"/>
      <c r="E229" s="22"/>
      <c r="F229" s="7"/>
      <c r="G229" s="7"/>
      <c r="H229" s="28"/>
      <c r="I229" s="7"/>
      <c r="J229" s="23"/>
      <c r="K229" s="23"/>
      <c r="L229" s="19" t="str">
        <f t="shared" si="21"/>
        <v/>
      </c>
      <c r="M229" s="7"/>
      <c r="N229" s="29"/>
      <c r="O229" s="27" t="str">
        <f t="shared" si="22"/>
        <v/>
      </c>
      <c r="P229" s="7"/>
      <c r="Q229" s="7"/>
      <c r="R229" s="7"/>
      <c r="S229" s="10" t="str">
        <f t="shared" si="23"/>
        <v/>
      </c>
      <c r="T229" s="19" t="str">
        <f t="shared" si="24"/>
        <v/>
      </c>
      <c r="U229" s="19" t="str">
        <f t="shared" si="25"/>
        <v/>
      </c>
      <c r="V229" s="19" t="str">
        <f t="shared" si="26"/>
        <v/>
      </c>
      <c r="W229" s="19" t="str">
        <f t="shared" si="27"/>
        <v/>
      </c>
    </row>
    <row r="230" spans="1:23" ht="30" customHeight="1" x14ac:dyDescent="0.35">
      <c r="A230" s="19" t="str">
        <f>IF($B230="","",IFERROR(MATCH($B230,SKOLY,0),"?")&amp;"-"&amp;COUNTIF($B$5:$B230,$B230))</f>
        <v/>
      </c>
      <c r="B230" s="7"/>
      <c r="C230" s="7"/>
      <c r="D230" s="23"/>
      <c r="E230" s="22"/>
      <c r="F230" s="7"/>
      <c r="G230" s="7"/>
      <c r="H230" s="28"/>
      <c r="I230" s="7"/>
      <c r="J230" s="23"/>
      <c r="K230" s="23"/>
      <c r="L230" s="19" t="str">
        <f t="shared" si="21"/>
        <v/>
      </c>
      <c r="M230" s="7"/>
      <c r="N230" s="29"/>
      <c r="O230" s="27" t="str">
        <f t="shared" si="22"/>
        <v/>
      </c>
      <c r="P230" s="7"/>
      <c r="Q230" s="7"/>
      <c r="R230" s="7"/>
      <c r="S230" s="10" t="str">
        <f t="shared" si="23"/>
        <v/>
      </c>
      <c r="T230" s="19" t="str">
        <f t="shared" si="24"/>
        <v/>
      </c>
      <c r="U230" s="19" t="str">
        <f t="shared" si="25"/>
        <v/>
      </c>
      <c r="V230" s="19" t="str">
        <f t="shared" si="26"/>
        <v/>
      </c>
      <c r="W230" s="19" t="str">
        <f t="shared" si="27"/>
        <v/>
      </c>
    </row>
    <row r="231" spans="1:23" ht="30" customHeight="1" x14ac:dyDescent="0.35">
      <c r="A231" s="19" t="str">
        <f>IF($B231="","",IFERROR(MATCH($B231,SKOLY,0),"?")&amp;"-"&amp;COUNTIF($B$5:$B231,$B231))</f>
        <v/>
      </c>
      <c r="B231" s="7"/>
      <c r="C231" s="7"/>
      <c r="D231" s="23"/>
      <c r="E231" s="22"/>
      <c r="F231" s="7"/>
      <c r="G231" s="7"/>
      <c r="H231" s="28"/>
      <c r="I231" s="7"/>
      <c r="J231" s="23"/>
      <c r="K231" s="23"/>
      <c r="L231" s="19" t="str">
        <f t="shared" si="21"/>
        <v/>
      </c>
      <c r="M231" s="7"/>
      <c r="N231" s="29"/>
      <c r="O231" s="27" t="str">
        <f t="shared" si="22"/>
        <v/>
      </c>
      <c r="P231" s="7"/>
      <c r="Q231" s="7"/>
      <c r="R231" s="7"/>
      <c r="S231" s="10" t="str">
        <f t="shared" si="23"/>
        <v/>
      </c>
      <c r="T231" s="19" t="str">
        <f t="shared" si="24"/>
        <v/>
      </c>
      <c r="U231" s="19" t="str">
        <f t="shared" si="25"/>
        <v/>
      </c>
      <c r="V231" s="19" t="str">
        <f t="shared" si="26"/>
        <v/>
      </c>
      <c r="W231" s="19" t="str">
        <f t="shared" si="27"/>
        <v/>
      </c>
    </row>
    <row r="232" spans="1:23" ht="30" customHeight="1" x14ac:dyDescent="0.35">
      <c r="A232" s="19" t="str">
        <f>IF($B232="","",IFERROR(MATCH($B232,SKOLY,0),"?")&amp;"-"&amp;COUNTIF($B$5:$B232,$B232))</f>
        <v/>
      </c>
      <c r="B232" s="7"/>
      <c r="C232" s="7"/>
      <c r="D232" s="23"/>
      <c r="E232" s="22"/>
      <c r="F232" s="7"/>
      <c r="G232" s="7"/>
      <c r="H232" s="28"/>
      <c r="I232" s="7"/>
      <c r="J232" s="23"/>
      <c r="K232" s="23"/>
      <c r="L232" s="19" t="str">
        <f t="shared" si="21"/>
        <v/>
      </c>
      <c r="M232" s="7"/>
      <c r="N232" s="29"/>
      <c r="O232" s="27" t="str">
        <f t="shared" si="22"/>
        <v/>
      </c>
      <c r="P232" s="7"/>
      <c r="Q232" s="7"/>
      <c r="R232" s="7"/>
      <c r="S232" s="10" t="str">
        <f t="shared" si="23"/>
        <v/>
      </c>
      <c r="T232" s="19" t="str">
        <f t="shared" si="24"/>
        <v/>
      </c>
      <c r="U232" s="19" t="str">
        <f t="shared" si="25"/>
        <v/>
      </c>
      <c r="V232" s="19" t="str">
        <f t="shared" si="26"/>
        <v/>
      </c>
      <c r="W232" s="19" t="str">
        <f t="shared" si="27"/>
        <v/>
      </c>
    </row>
    <row r="233" spans="1:23" ht="30" customHeight="1" x14ac:dyDescent="0.35">
      <c r="A233" s="19" t="str">
        <f>IF($B233="","",IFERROR(MATCH($B233,SKOLY,0),"?")&amp;"-"&amp;COUNTIF($B$5:$B233,$B233))</f>
        <v/>
      </c>
      <c r="B233" s="7"/>
      <c r="C233" s="7"/>
      <c r="D233" s="23"/>
      <c r="E233" s="22"/>
      <c r="F233" s="7"/>
      <c r="G233" s="7"/>
      <c r="H233" s="28"/>
      <c r="I233" s="7"/>
      <c r="J233" s="23"/>
      <c r="K233" s="23"/>
      <c r="L233" s="19" t="str">
        <f t="shared" si="21"/>
        <v/>
      </c>
      <c r="M233" s="7"/>
      <c r="N233" s="29"/>
      <c r="O233" s="27" t="str">
        <f t="shared" si="22"/>
        <v/>
      </c>
      <c r="P233" s="7"/>
      <c r="Q233" s="7"/>
      <c r="R233" s="7"/>
      <c r="S233" s="10" t="str">
        <f t="shared" si="23"/>
        <v/>
      </c>
      <c r="T233" s="19" t="str">
        <f t="shared" si="24"/>
        <v/>
      </c>
      <c r="U233" s="19" t="str">
        <f t="shared" si="25"/>
        <v/>
      </c>
      <c r="V233" s="19" t="str">
        <f t="shared" si="26"/>
        <v/>
      </c>
      <c r="W233" s="19" t="str">
        <f t="shared" si="27"/>
        <v/>
      </c>
    </row>
    <row r="234" spans="1:23" ht="30" customHeight="1" x14ac:dyDescent="0.35">
      <c r="A234" s="19" t="str">
        <f>IF($B234="","",IFERROR(MATCH($B234,SKOLY,0),"?")&amp;"-"&amp;COUNTIF($B$5:$B234,$B234))</f>
        <v/>
      </c>
      <c r="B234" s="7"/>
      <c r="C234" s="7"/>
      <c r="D234" s="23"/>
      <c r="E234" s="22"/>
      <c r="F234" s="7"/>
      <c r="G234" s="7"/>
      <c r="H234" s="28"/>
      <c r="I234" s="7"/>
      <c r="J234" s="23"/>
      <c r="K234" s="23"/>
      <c r="L234" s="19" t="str">
        <f t="shared" si="21"/>
        <v/>
      </c>
      <c r="M234" s="7"/>
      <c r="N234" s="29"/>
      <c r="O234" s="27" t="str">
        <f t="shared" si="22"/>
        <v/>
      </c>
      <c r="P234" s="7"/>
      <c r="Q234" s="7"/>
      <c r="R234" s="7"/>
      <c r="S234" s="10" t="str">
        <f t="shared" si="23"/>
        <v/>
      </c>
      <c r="T234" s="19" t="str">
        <f t="shared" si="24"/>
        <v/>
      </c>
      <c r="U234" s="19" t="str">
        <f t="shared" si="25"/>
        <v/>
      </c>
      <c r="V234" s="19" t="str">
        <f t="shared" si="26"/>
        <v/>
      </c>
      <c r="W234" s="19" t="str">
        <f t="shared" si="27"/>
        <v/>
      </c>
    </row>
    <row r="235" spans="1:23" ht="30" customHeight="1" x14ac:dyDescent="0.35">
      <c r="A235" s="19" t="str">
        <f>IF($B235="","",IFERROR(MATCH($B235,SKOLY,0),"?")&amp;"-"&amp;COUNTIF($B$5:$B235,$B235))</f>
        <v/>
      </c>
      <c r="B235" s="7"/>
      <c r="C235" s="7"/>
      <c r="D235" s="23"/>
      <c r="E235" s="22"/>
      <c r="F235" s="7"/>
      <c r="G235" s="7"/>
      <c r="H235" s="28"/>
      <c r="I235" s="7"/>
      <c r="J235" s="23"/>
      <c r="K235" s="23"/>
      <c r="L235" s="19" t="str">
        <f t="shared" si="21"/>
        <v/>
      </c>
      <c r="M235" s="7"/>
      <c r="N235" s="29"/>
      <c r="O235" s="27" t="str">
        <f t="shared" si="22"/>
        <v/>
      </c>
      <c r="P235" s="7"/>
      <c r="Q235" s="7"/>
      <c r="R235" s="7"/>
      <c r="S235" s="10" t="str">
        <f t="shared" si="23"/>
        <v/>
      </c>
      <c r="T235" s="19" t="str">
        <f t="shared" si="24"/>
        <v/>
      </c>
      <c r="U235" s="19" t="str">
        <f t="shared" si="25"/>
        <v/>
      </c>
      <c r="V235" s="19" t="str">
        <f t="shared" si="26"/>
        <v/>
      </c>
      <c r="W235" s="19" t="str">
        <f t="shared" si="27"/>
        <v/>
      </c>
    </row>
    <row r="236" spans="1:23" ht="30" customHeight="1" x14ac:dyDescent="0.35">
      <c r="A236" s="19" t="str">
        <f>IF($B236="","",IFERROR(MATCH($B236,SKOLY,0),"?")&amp;"-"&amp;COUNTIF($B$5:$B236,$B236))</f>
        <v/>
      </c>
      <c r="B236" s="7"/>
      <c r="C236" s="7"/>
      <c r="D236" s="23"/>
      <c r="E236" s="22"/>
      <c r="F236" s="7"/>
      <c r="G236" s="7"/>
      <c r="H236" s="28"/>
      <c r="I236" s="7"/>
      <c r="J236" s="23"/>
      <c r="K236" s="23"/>
      <c r="L236" s="19" t="str">
        <f t="shared" si="21"/>
        <v/>
      </c>
      <c r="M236" s="7"/>
      <c r="N236" s="29"/>
      <c r="O236" s="27" t="str">
        <f t="shared" si="22"/>
        <v/>
      </c>
      <c r="P236" s="7"/>
      <c r="Q236" s="7"/>
      <c r="R236" s="7"/>
      <c r="S236" s="10" t="str">
        <f t="shared" si="23"/>
        <v/>
      </c>
      <c r="T236" s="19" t="str">
        <f t="shared" si="24"/>
        <v/>
      </c>
      <c r="U236" s="19" t="str">
        <f t="shared" si="25"/>
        <v/>
      </c>
      <c r="V236" s="19" t="str">
        <f t="shared" si="26"/>
        <v/>
      </c>
      <c r="W236" s="19" t="str">
        <f t="shared" si="27"/>
        <v/>
      </c>
    </row>
    <row r="237" spans="1:23" ht="30" customHeight="1" x14ac:dyDescent="0.35">
      <c r="A237" s="19" t="str">
        <f>IF($B237="","",IFERROR(MATCH($B237,SKOLY,0),"?")&amp;"-"&amp;COUNTIF($B$5:$B237,$B237))</f>
        <v/>
      </c>
      <c r="B237" s="7"/>
      <c r="C237" s="7"/>
      <c r="D237" s="23"/>
      <c r="E237" s="22"/>
      <c r="F237" s="7"/>
      <c r="G237" s="7"/>
      <c r="H237" s="28"/>
      <c r="I237" s="7"/>
      <c r="J237" s="23"/>
      <c r="K237" s="23"/>
      <c r="L237" s="19" t="str">
        <f t="shared" si="21"/>
        <v/>
      </c>
      <c r="M237" s="7"/>
      <c r="N237" s="29"/>
      <c r="O237" s="27" t="str">
        <f t="shared" si="22"/>
        <v/>
      </c>
      <c r="P237" s="7"/>
      <c r="Q237" s="7"/>
      <c r="R237" s="7"/>
      <c r="S237" s="10" t="str">
        <f t="shared" si="23"/>
        <v/>
      </c>
      <c r="T237" s="19" t="str">
        <f t="shared" si="24"/>
        <v/>
      </c>
      <c r="U237" s="19" t="str">
        <f t="shared" si="25"/>
        <v/>
      </c>
      <c r="V237" s="19" t="str">
        <f t="shared" si="26"/>
        <v/>
      </c>
      <c r="W237" s="19" t="str">
        <f t="shared" si="27"/>
        <v/>
      </c>
    </row>
    <row r="238" spans="1:23" ht="30" customHeight="1" x14ac:dyDescent="0.35">
      <c r="A238" s="19" t="str">
        <f>IF($B238="","",IFERROR(MATCH($B238,SKOLY,0),"?")&amp;"-"&amp;COUNTIF($B$5:$B238,$B238))</f>
        <v/>
      </c>
      <c r="B238" s="7"/>
      <c r="C238" s="7"/>
      <c r="D238" s="23"/>
      <c r="E238" s="22"/>
      <c r="F238" s="7"/>
      <c r="G238" s="7"/>
      <c r="H238" s="28"/>
      <c r="I238" s="7"/>
      <c r="J238" s="23"/>
      <c r="K238" s="23"/>
      <c r="L238" s="19" t="str">
        <f t="shared" si="21"/>
        <v/>
      </c>
      <c r="M238" s="7"/>
      <c r="N238" s="29"/>
      <c r="O238" s="27" t="str">
        <f t="shared" si="22"/>
        <v/>
      </c>
      <c r="P238" s="7"/>
      <c r="Q238" s="7"/>
      <c r="R238" s="7"/>
      <c r="S238" s="10" t="str">
        <f t="shared" si="23"/>
        <v/>
      </c>
      <c r="T238" s="19" t="str">
        <f t="shared" si="24"/>
        <v/>
      </c>
      <c r="U238" s="19" t="str">
        <f t="shared" si="25"/>
        <v/>
      </c>
      <c r="V238" s="19" t="str">
        <f t="shared" si="26"/>
        <v/>
      </c>
      <c r="W238" s="19" t="str">
        <f t="shared" si="27"/>
        <v/>
      </c>
    </row>
    <row r="239" spans="1:23" ht="30" customHeight="1" x14ac:dyDescent="0.35">
      <c r="A239" s="19" t="str">
        <f>IF($B239="","",IFERROR(MATCH($B239,SKOLY,0),"?")&amp;"-"&amp;COUNTIF($B$5:$B239,$B239))</f>
        <v/>
      </c>
      <c r="B239" s="7"/>
      <c r="C239" s="7"/>
      <c r="D239" s="23"/>
      <c r="E239" s="22"/>
      <c r="F239" s="7"/>
      <c r="G239" s="7"/>
      <c r="H239" s="28"/>
      <c r="I239" s="7"/>
      <c r="J239" s="23"/>
      <c r="K239" s="23"/>
      <c r="L239" s="19" t="str">
        <f t="shared" si="21"/>
        <v/>
      </c>
      <c r="M239" s="7"/>
      <c r="N239" s="29"/>
      <c r="O239" s="27" t="str">
        <f t="shared" si="22"/>
        <v/>
      </c>
      <c r="P239" s="7"/>
      <c r="Q239" s="7"/>
      <c r="R239" s="7"/>
      <c r="S239" s="10" t="str">
        <f t="shared" si="23"/>
        <v/>
      </c>
      <c r="T239" s="19" t="str">
        <f t="shared" si="24"/>
        <v/>
      </c>
      <c r="U239" s="19" t="str">
        <f t="shared" si="25"/>
        <v/>
      </c>
      <c r="V239" s="19" t="str">
        <f t="shared" si="26"/>
        <v/>
      </c>
      <c r="W239" s="19" t="str">
        <f t="shared" si="27"/>
        <v/>
      </c>
    </row>
    <row r="240" spans="1:23" ht="30" customHeight="1" x14ac:dyDescent="0.35">
      <c r="A240" s="19" t="str">
        <f>IF($B240="","",IFERROR(MATCH($B240,SKOLY,0),"?")&amp;"-"&amp;COUNTIF($B$5:$B240,$B240))</f>
        <v/>
      </c>
      <c r="B240" s="7"/>
      <c r="C240" s="7"/>
      <c r="D240" s="23"/>
      <c r="E240" s="22"/>
      <c r="F240" s="7"/>
      <c r="G240" s="7"/>
      <c r="H240" s="28"/>
      <c r="I240" s="7"/>
      <c r="J240" s="23"/>
      <c r="K240" s="23"/>
      <c r="L240" s="19" t="str">
        <f t="shared" si="21"/>
        <v/>
      </c>
      <c r="M240" s="7"/>
      <c r="N240" s="29"/>
      <c r="O240" s="27" t="str">
        <f t="shared" si="22"/>
        <v/>
      </c>
      <c r="P240" s="7"/>
      <c r="Q240" s="7"/>
      <c r="R240" s="7"/>
      <c r="S240" s="10" t="str">
        <f t="shared" si="23"/>
        <v/>
      </c>
      <c r="T240" s="19" t="str">
        <f t="shared" si="24"/>
        <v/>
      </c>
      <c r="U240" s="19" t="str">
        <f t="shared" si="25"/>
        <v/>
      </c>
      <c r="V240" s="19" t="str">
        <f t="shared" si="26"/>
        <v/>
      </c>
      <c r="W240" s="19" t="str">
        <f t="shared" si="27"/>
        <v/>
      </c>
    </row>
    <row r="241" spans="1:23" ht="30" customHeight="1" x14ac:dyDescent="0.35">
      <c r="A241" s="19" t="str">
        <f>IF($B241="","",IFERROR(MATCH($B241,SKOLY,0),"?")&amp;"-"&amp;COUNTIF($B$5:$B241,$B241))</f>
        <v/>
      </c>
      <c r="B241" s="7"/>
      <c r="C241" s="7"/>
      <c r="D241" s="23"/>
      <c r="E241" s="22"/>
      <c r="F241" s="7"/>
      <c r="G241" s="7"/>
      <c r="H241" s="28"/>
      <c r="I241" s="7"/>
      <c r="J241" s="23"/>
      <c r="K241" s="23"/>
      <c r="L241" s="19" t="str">
        <f t="shared" si="21"/>
        <v/>
      </c>
      <c r="M241" s="7"/>
      <c r="N241" s="29"/>
      <c r="O241" s="27" t="str">
        <f t="shared" si="22"/>
        <v/>
      </c>
      <c r="P241" s="7"/>
      <c r="Q241" s="7"/>
      <c r="R241" s="7"/>
      <c r="S241" s="10" t="str">
        <f t="shared" si="23"/>
        <v/>
      </c>
      <c r="T241" s="19" t="str">
        <f t="shared" si="24"/>
        <v/>
      </c>
      <c r="U241" s="19" t="str">
        <f t="shared" si="25"/>
        <v/>
      </c>
      <c r="V241" s="19" t="str">
        <f t="shared" si="26"/>
        <v/>
      </c>
      <c r="W241" s="19" t="str">
        <f t="shared" si="27"/>
        <v/>
      </c>
    </row>
    <row r="242" spans="1:23" ht="30" customHeight="1" x14ac:dyDescent="0.35">
      <c r="A242" s="19" t="str">
        <f>IF($B242="","",IFERROR(MATCH($B242,SKOLY,0),"?")&amp;"-"&amp;COUNTIF($B$5:$B242,$B242))</f>
        <v/>
      </c>
      <c r="B242" s="7"/>
      <c r="C242" s="7"/>
      <c r="D242" s="23"/>
      <c r="E242" s="22"/>
      <c r="F242" s="7"/>
      <c r="G242" s="7"/>
      <c r="H242" s="28"/>
      <c r="I242" s="7"/>
      <c r="J242" s="23"/>
      <c r="K242" s="23"/>
      <c r="L242" s="19" t="str">
        <f t="shared" si="21"/>
        <v/>
      </c>
      <c r="M242" s="7"/>
      <c r="N242" s="29"/>
      <c r="O242" s="27" t="str">
        <f t="shared" si="22"/>
        <v/>
      </c>
      <c r="P242" s="7"/>
      <c r="Q242" s="7"/>
      <c r="R242" s="7"/>
      <c r="S242" s="10" t="str">
        <f t="shared" si="23"/>
        <v/>
      </c>
      <c r="T242" s="19" t="str">
        <f t="shared" si="24"/>
        <v/>
      </c>
      <c r="U242" s="19" t="str">
        <f t="shared" si="25"/>
        <v/>
      </c>
      <c r="V242" s="19" t="str">
        <f t="shared" si="26"/>
        <v/>
      </c>
      <c r="W242" s="19" t="str">
        <f t="shared" si="27"/>
        <v/>
      </c>
    </row>
    <row r="243" spans="1:23" ht="30" customHeight="1" x14ac:dyDescent="0.35">
      <c r="A243" s="19" t="str">
        <f>IF($B243="","",IFERROR(MATCH($B243,SKOLY,0),"?")&amp;"-"&amp;COUNTIF($B$5:$B243,$B243))</f>
        <v/>
      </c>
      <c r="B243" s="7"/>
      <c r="C243" s="7"/>
      <c r="D243" s="23"/>
      <c r="E243" s="22"/>
      <c r="F243" s="7"/>
      <c r="G243" s="7"/>
      <c r="H243" s="28"/>
      <c r="I243" s="7"/>
      <c r="J243" s="23"/>
      <c r="K243" s="23"/>
      <c r="L243" s="19" t="str">
        <f t="shared" si="21"/>
        <v/>
      </c>
      <c r="M243" s="7"/>
      <c r="N243" s="29"/>
      <c r="O243" s="27" t="str">
        <f t="shared" si="22"/>
        <v/>
      </c>
      <c r="P243" s="7"/>
      <c r="Q243" s="7"/>
      <c r="R243" s="7"/>
      <c r="S243" s="10" t="str">
        <f t="shared" si="23"/>
        <v/>
      </c>
      <c r="T243" s="19" t="str">
        <f t="shared" si="24"/>
        <v/>
      </c>
      <c r="U243" s="19" t="str">
        <f t="shared" si="25"/>
        <v/>
      </c>
      <c r="V243" s="19" t="str">
        <f t="shared" si="26"/>
        <v/>
      </c>
      <c r="W243" s="19" t="str">
        <f t="shared" si="27"/>
        <v/>
      </c>
    </row>
    <row r="244" spans="1:23" ht="30" customHeight="1" x14ac:dyDescent="0.35">
      <c r="A244" s="19" t="str">
        <f>IF($B244="","",IFERROR(MATCH($B244,SKOLY,0),"?")&amp;"-"&amp;COUNTIF($B$5:$B244,$B244))</f>
        <v/>
      </c>
      <c r="B244" s="7"/>
      <c r="C244" s="7"/>
      <c r="D244" s="23"/>
      <c r="E244" s="22"/>
      <c r="F244" s="7"/>
      <c r="G244" s="7"/>
      <c r="H244" s="28"/>
      <c r="I244" s="7"/>
      <c r="J244" s="23"/>
      <c r="K244" s="23"/>
      <c r="L244" s="19" t="str">
        <f t="shared" si="21"/>
        <v/>
      </c>
      <c r="M244" s="7"/>
      <c r="N244" s="29"/>
      <c r="O244" s="27" t="str">
        <f t="shared" si="22"/>
        <v/>
      </c>
      <c r="P244" s="7"/>
      <c r="Q244" s="7"/>
      <c r="R244" s="7"/>
      <c r="S244" s="10" t="str">
        <f t="shared" si="23"/>
        <v/>
      </c>
      <c r="T244" s="19" t="str">
        <f t="shared" si="24"/>
        <v/>
      </c>
      <c r="U244" s="19" t="str">
        <f t="shared" si="25"/>
        <v/>
      </c>
      <c r="V244" s="19" t="str">
        <f t="shared" si="26"/>
        <v/>
      </c>
      <c r="W244" s="19" t="str">
        <f t="shared" si="27"/>
        <v/>
      </c>
    </row>
    <row r="245" spans="1:23" ht="30" customHeight="1" x14ac:dyDescent="0.35">
      <c r="A245" s="19" t="str">
        <f>IF($B245="","",IFERROR(MATCH($B245,SKOLY,0),"?")&amp;"-"&amp;COUNTIF($B$5:$B245,$B245))</f>
        <v/>
      </c>
      <c r="B245" s="7"/>
      <c r="C245" s="7"/>
      <c r="D245" s="23"/>
      <c r="E245" s="22"/>
      <c r="F245" s="7"/>
      <c r="G245" s="7"/>
      <c r="H245" s="28"/>
      <c r="I245" s="7"/>
      <c r="J245" s="23"/>
      <c r="K245" s="23"/>
      <c r="L245" s="19" t="str">
        <f t="shared" si="21"/>
        <v/>
      </c>
      <c r="M245" s="7"/>
      <c r="N245" s="29"/>
      <c r="O245" s="27" t="str">
        <f t="shared" si="22"/>
        <v/>
      </c>
      <c r="P245" s="7"/>
      <c r="Q245" s="7"/>
      <c r="R245" s="7"/>
      <c r="S245" s="10" t="str">
        <f t="shared" si="23"/>
        <v/>
      </c>
      <c r="T245" s="19" t="str">
        <f t="shared" si="24"/>
        <v/>
      </c>
      <c r="U245" s="19" t="str">
        <f t="shared" si="25"/>
        <v/>
      </c>
      <c r="V245" s="19" t="str">
        <f t="shared" si="26"/>
        <v/>
      </c>
      <c r="W245" s="19" t="str">
        <f t="shared" si="27"/>
        <v/>
      </c>
    </row>
    <row r="246" spans="1:23" ht="30" customHeight="1" x14ac:dyDescent="0.35">
      <c r="A246" s="19" t="str">
        <f>IF($B246="","",IFERROR(MATCH($B246,SKOLY,0),"?")&amp;"-"&amp;COUNTIF($B$5:$B246,$B246))</f>
        <v/>
      </c>
      <c r="B246" s="7"/>
      <c r="C246" s="7"/>
      <c r="D246" s="23"/>
      <c r="E246" s="22"/>
      <c r="F246" s="7"/>
      <c r="G246" s="7"/>
      <c r="H246" s="28"/>
      <c r="I246" s="7"/>
      <c r="J246" s="23"/>
      <c r="K246" s="23"/>
      <c r="L246" s="19" t="str">
        <f t="shared" si="21"/>
        <v/>
      </c>
      <c r="M246" s="7"/>
      <c r="N246" s="29"/>
      <c r="O246" s="27" t="str">
        <f t="shared" si="22"/>
        <v/>
      </c>
      <c r="P246" s="7"/>
      <c r="Q246" s="7"/>
      <c r="R246" s="7"/>
      <c r="S246" s="10" t="str">
        <f t="shared" si="23"/>
        <v/>
      </c>
      <c r="T246" s="19" t="str">
        <f t="shared" si="24"/>
        <v/>
      </c>
      <c r="U246" s="19" t="str">
        <f t="shared" si="25"/>
        <v/>
      </c>
      <c r="V246" s="19" t="str">
        <f t="shared" si="26"/>
        <v/>
      </c>
      <c r="W246" s="19" t="str">
        <f t="shared" si="27"/>
        <v/>
      </c>
    </row>
    <row r="247" spans="1:23" ht="30" customHeight="1" x14ac:dyDescent="0.35">
      <c r="A247" s="19" t="str">
        <f>IF($B247="","",IFERROR(MATCH($B247,SKOLY,0),"?")&amp;"-"&amp;COUNTIF($B$5:$B247,$B247))</f>
        <v/>
      </c>
      <c r="B247" s="7"/>
      <c r="C247" s="7"/>
      <c r="D247" s="23"/>
      <c r="E247" s="22"/>
      <c r="F247" s="7"/>
      <c r="G247" s="7"/>
      <c r="H247" s="28"/>
      <c r="I247" s="7"/>
      <c r="J247" s="23"/>
      <c r="K247" s="23"/>
      <c r="L247" s="19" t="str">
        <f t="shared" si="21"/>
        <v/>
      </c>
      <c r="M247" s="7"/>
      <c r="N247" s="29"/>
      <c r="O247" s="27" t="str">
        <f t="shared" si="22"/>
        <v/>
      </c>
      <c r="P247" s="7"/>
      <c r="Q247" s="7"/>
      <c r="R247" s="7"/>
      <c r="S247" s="10" t="str">
        <f t="shared" si="23"/>
        <v/>
      </c>
      <c r="T247" s="19" t="str">
        <f t="shared" si="24"/>
        <v/>
      </c>
      <c r="U247" s="19" t="str">
        <f t="shared" si="25"/>
        <v/>
      </c>
      <c r="V247" s="19" t="str">
        <f t="shared" si="26"/>
        <v/>
      </c>
      <c r="W247" s="19" t="str">
        <f t="shared" si="27"/>
        <v/>
      </c>
    </row>
    <row r="248" spans="1:23" ht="30" customHeight="1" x14ac:dyDescent="0.35">
      <c r="A248" s="19" t="str">
        <f>IF($B248="","",IFERROR(MATCH($B248,SKOLY,0),"?")&amp;"-"&amp;COUNTIF($B$5:$B248,$B248))</f>
        <v/>
      </c>
      <c r="B248" s="7"/>
      <c r="C248" s="7"/>
      <c r="D248" s="23"/>
      <c r="E248" s="22"/>
      <c r="F248" s="7"/>
      <c r="G248" s="7"/>
      <c r="H248" s="28"/>
      <c r="I248" s="7"/>
      <c r="J248" s="23"/>
      <c r="K248" s="23"/>
      <c r="L248" s="19" t="str">
        <f t="shared" si="21"/>
        <v/>
      </c>
      <c r="M248" s="7"/>
      <c r="N248" s="29"/>
      <c r="O248" s="27" t="str">
        <f t="shared" si="22"/>
        <v/>
      </c>
      <c r="P248" s="7"/>
      <c r="Q248" s="7"/>
      <c r="R248" s="7"/>
      <c r="S248" s="10" t="str">
        <f t="shared" si="23"/>
        <v/>
      </c>
      <c r="T248" s="19" t="str">
        <f t="shared" si="24"/>
        <v/>
      </c>
      <c r="U248" s="19" t="str">
        <f t="shared" si="25"/>
        <v/>
      </c>
      <c r="V248" s="19" t="str">
        <f t="shared" si="26"/>
        <v/>
      </c>
      <c r="W248" s="19" t="str">
        <f t="shared" si="27"/>
        <v/>
      </c>
    </row>
    <row r="249" spans="1:23" ht="30" customHeight="1" x14ac:dyDescent="0.35">
      <c r="A249" s="19" t="str">
        <f>IF($B249="","",IFERROR(MATCH($B249,SKOLY,0),"?")&amp;"-"&amp;COUNTIF($B$5:$B249,$B249))</f>
        <v/>
      </c>
      <c r="B249" s="7"/>
      <c r="C249" s="7"/>
      <c r="D249" s="23"/>
      <c r="E249" s="22"/>
      <c r="F249" s="7"/>
      <c r="G249" s="7"/>
      <c r="H249" s="28"/>
      <c r="I249" s="7"/>
      <c r="J249" s="23"/>
      <c r="K249" s="23"/>
      <c r="L249" s="19" t="str">
        <f t="shared" si="21"/>
        <v/>
      </c>
      <c r="M249" s="7"/>
      <c r="N249" s="29"/>
      <c r="O249" s="27" t="str">
        <f t="shared" si="22"/>
        <v/>
      </c>
      <c r="P249" s="7"/>
      <c r="Q249" s="7"/>
      <c r="R249" s="7"/>
      <c r="S249" s="10" t="str">
        <f t="shared" si="23"/>
        <v/>
      </c>
      <c r="T249" s="19" t="str">
        <f t="shared" si="24"/>
        <v/>
      </c>
      <c r="U249" s="19" t="str">
        <f t="shared" si="25"/>
        <v/>
      </c>
      <c r="V249" s="19" t="str">
        <f t="shared" si="26"/>
        <v/>
      </c>
      <c r="W249" s="19" t="str">
        <f t="shared" si="27"/>
        <v/>
      </c>
    </row>
    <row r="250" spans="1:23" ht="30" customHeight="1" x14ac:dyDescent="0.35">
      <c r="A250" s="19" t="str">
        <f>IF($B250="","",IFERROR(MATCH($B250,SKOLY,0),"?")&amp;"-"&amp;COUNTIF($B$5:$B250,$B250))</f>
        <v/>
      </c>
      <c r="B250" s="7"/>
      <c r="C250" s="7"/>
      <c r="D250" s="23"/>
      <c r="E250" s="22"/>
      <c r="F250" s="7"/>
      <c r="G250" s="7"/>
      <c r="H250" s="28"/>
      <c r="I250" s="7"/>
      <c r="J250" s="23"/>
      <c r="K250" s="23"/>
      <c r="L250" s="19" t="str">
        <f t="shared" si="21"/>
        <v/>
      </c>
      <c r="M250" s="7"/>
      <c r="N250" s="29"/>
      <c r="O250" s="27" t="str">
        <f t="shared" si="22"/>
        <v/>
      </c>
      <c r="P250" s="7"/>
      <c r="Q250" s="7"/>
      <c r="R250" s="7"/>
      <c r="S250" s="10" t="str">
        <f t="shared" si="23"/>
        <v/>
      </c>
      <c r="T250" s="19" t="str">
        <f t="shared" si="24"/>
        <v/>
      </c>
      <c r="U250" s="19" t="str">
        <f t="shared" si="25"/>
        <v/>
      </c>
      <c r="V250" s="19" t="str">
        <f t="shared" si="26"/>
        <v/>
      </c>
      <c r="W250" s="19" t="str">
        <f t="shared" si="27"/>
        <v/>
      </c>
    </row>
    <row r="251" spans="1:23" ht="30" customHeight="1" x14ac:dyDescent="0.35">
      <c r="A251" s="19" t="str">
        <f>IF($B251="","",IFERROR(MATCH($B251,SKOLY,0),"?")&amp;"-"&amp;COUNTIF($B$5:$B251,$B251))</f>
        <v/>
      </c>
      <c r="B251" s="7"/>
      <c r="C251" s="7"/>
      <c r="D251" s="23"/>
      <c r="E251" s="22"/>
      <c r="F251" s="7"/>
      <c r="G251" s="7"/>
      <c r="H251" s="28"/>
      <c r="I251" s="7"/>
      <c r="J251" s="23"/>
      <c r="K251" s="23"/>
      <c r="L251" s="19" t="str">
        <f t="shared" si="21"/>
        <v/>
      </c>
      <c r="M251" s="7"/>
      <c r="N251" s="29"/>
      <c r="O251" s="27" t="str">
        <f t="shared" si="22"/>
        <v/>
      </c>
      <c r="P251" s="7"/>
      <c r="Q251" s="7"/>
      <c r="R251" s="7"/>
      <c r="S251" s="10" t="str">
        <f t="shared" si="23"/>
        <v/>
      </c>
      <c r="T251" s="19" t="str">
        <f t="shared" si="24"/>
        <v/>
      </c>
      <c r="U251" s="19" t="str">
        <f t="shared" si="25"/>
        <v/>
      </c>
      <c r="V251" s="19" t="str">
        <f t="shared" si="26"/>
        <v/>
      </c>
      <c r="W251" s="19" t="str">
        <f t="shared" si="27"/>
        <v/>
      </c>
    </row>
    <row r="252" spans="1:23" ht="30" customHeight="1" x14ac:dyDescent="0.35">
      <c r="A252" s="19" t="str">
        <f>IF($B252="","",IFERROR(MATCH($B252,SKOLY,0),"?")&amp;"-"&amp;COUNTIF($B$5:$B252,$B252))</f>
        <v/>
      </c>
      <c r="B252" s="7"/>
      <c r="C252" s="7"/>
      <c r="D252" s="23"/>
      <c r="E252" s="22"/>
      <c r="F252" s="7"/>
      <c r="G252" s="7"/>
      <c r="H252" s="28"/>
      <c r="I252" s="7"/>
      <c r="J252" s="23"/>
      <c r="K252" s="23"/>
      <c r="L252" s="19" t="str">
        <f t="shared" si="21"/>
        <v/>
      </c>
      <c r="M252" s="7"/>
      <c r="N252" s="29"/>
      <c r="O252" s="27" t="str">
        <f t="shared" si="22"/>
        <v/>
      </c>
      <c r="P252" s="7"/>
      <c r="Q252" s="7"/>
      <c r="R252" s="7"/>
      <c r="S252" s="10" t="str">
        <f t="shared" si="23"/>
        <v/>
      </c>
      <c r="T252" s="19" t="str">
        <f t="shared" si="24"/>
        <v/>
      </c>
      <c r="U252" s="19" t="str">
        <f t="shared" si="25"/>
        <v/>
      </c>
      <c r="V252" s="19" t="str">
        <f t="shared" si="26"/>
        <v/>
      </c>
      <c r="W252" s="19" t="str">
        <f t="shared" si="27"/>
        <v/>
      </c>
    </row>
    <row r="253" spans="1:23" ht="30" customHeight="1" x14ac:dyDescent="0.35">
      <c r="A253" s="19" t="str">
        <f>IF($B253="","",IFERROR(MATCH($B253,SKOLY,0),"?")&amp;"-"&amp;COUNTIF($B$5:$B253,$B253))</f>
        <v/>
      </c>
      <c r="B253" s="7"/>
      <c r="C253" s="7"/>
      <c r="D253" s="23"/>
      <c r="E253" s="22"/>
      <c r="F253" s="7"/>
      <c r="G253" s="7"/>
      <c r="H253" s="28"/>
      <c r="I253" s="7"/>
      <c r="J253" s="23"/>
      <c r="K253" s="23"/>
      <c r="L253" s="19" t="str">
        <f t="shared" si="21"/>
        <v/>
      </c>
      <c r="M253" s="7"/>
      <c r="N253" s="29"/>
      <c r="O253" s="27" t="str">
        <f t="shared" si="22"/>
        <v/>
      </c>
      <c r="P253" s="7"/>
      <c r="Q253" s="7"/>
      <c r="R253" s="7"/>
      <c r="S253" s="10" t="str">
        <f t="shared" si="23"/>
        <v/>
      </c>
      <c r="T253" s="19" t="str">
        <f t="shared" si="24"/>
        <v/>
      </c>
      <c r="U253" s="19" t="str">
        <f t="shared" si="25"/>
        <v/>
      </c>
      <c r="V253" s="19" t="str">
        <f t="shared" si="26"/>
        <v/>
      </c>
      <c r="W253" s="19" t="str">
        <f t="shared" si="27"/>
        <v/>
      </c>
    </row>
    <row r="254" spans="1:23" ht="30" customHeight="1" x14ac:dyDescent="0.35">
      <c r="A254" s="19" t="str">
        <f>IF($B254="","",IFERROR(MATCH($B254,SKOLY,0),"?")&amp;"-"&amp;COUNTIF($B$5:$B254,$B254))</f>
        <v/>
      </c>
      <c r="B254" s="7"/>
      <c r="C254" s="7"/>
      <c r="D254" s="23"/>
      <c r="E254" s="22"/>
      <c r="F254" s="7"/>
      <c r="G254" s="7"/>
      <c r="H254" s="28"/>
      <c r="I254" s="7"/>
      <c r="J254" s="23"/>
      <c r="K254" s="23"/>
      <c r="L254" s="19" t="str">
        <f t="shared" si="21"/>
        <v/>
      </c>
      <c r="M254" s="7"/>
      <c r="N254" s="29"/>
      <c r="O254" s="27" t="str">
        <f t="shared" si="22"/>
        <v/>
      </c>
      <c r="P254" s="7"/>
      <c r="Q254" s="7"/>
      <c r="R254" s="7"/>
      <c r="S254" s="10" t="str">
        <f t="shared" si="23"/>
        <v/>
      </c>
      <c r="T254" s="19" t="str">
        <f t="shared" si="24"/>
        <v/>
      </c>
      <c r="U254" s="19" t="str">
        <f t="shared" si="25"/>
        <v/>
      </c>
      <c r="V254" s="19" t="str">
        <f t="shared" si="26"/>
        <v/>
      </c>
      <c r="W254" s="19" t="str">
        <f t="shared" si="27"/>
        <v/>
      </c>
    </row>
    <row r="255" spans="1:23" ht="30" customHeight="1" x14ac:dyDescent="0.35">
      <c r="A255" s="19" t="str">
        <f>IF($B255="","",IFERROR(MATCH($B255,SKOLY,0),"?")&amp;"-"&amp;COUNTIF($B$5:$B255,$B255))</f>
        <v/>
      </c>
      <c r="B255" s="7"/>
      <c r="C255" s="7"/>
      <c r="D255" s="23"/>
      <c r="E255" s="22"/>
      <c r="F255" s="7"/>
      <c r="G255" s="7"/>
      <c r="H255" s="28"/>
      <c r="I255" s="7"/>
      <c r="J255" s="23"/>
      <c r="K255" s="23"/>
      <c r="L255" s="19" t="str">
        <f t="shared" si="21"/>
        <v/>
      </c>
      <c r="M255" s="7"/>
      <c r="N255" s="29"/>
      <c r="O255" s="27" t="str">
        <f t="shared" si="22"/>
        <v/>
      </c>
      <c r="P255" s="7"/>
      <c r="Q255" s="7"/>
      <c r="R255" s="7"/>
      <c r="S255" s="10" t="str">
        <f t="shared" si="23"/>
        <v/>
      </c>
      <c r="T255" s="19" t="str">
        <f t="shared" si="24"/>
        <v/>
      </c>
      <c r="U255" s="19" t="str">
        <f t="shared" si="25"/>
        <v/>
      </c>
      <c r="V255" s="19" t="str">
        <f t="shared" si="26"/>
        <v/>
      </c>
      <c r="W255" s="19" t="str">
        <f t="shared" si="27"/>
        <v/>
      </c>
    </row>
    <row r="256" spans="1:23" ht="30" customHeight="1" x14ac:dyDescent="0.35">
      <c r="A256" s="19" t="str">
        <f>IF($B256="","",IFERROR(MATCH($B256,SKOLY,0),"?")&amp;"-"&amp;COUNTIF($B$5:$B256,$B256))</f>
        <v/>
      </c>
      <c r="B256" s="7"/>
      <c r="C256" s="7"/>
      <c r="D256" s="23"/>
      <c r="E256" s="22"/>
      <c r="F256" s="7"/>
      <c r="G256" s="7"/>
      <c r="H256" s="28"/>
      <c r="I256" s="7"/>
      <c r="J256" s="23"/>
      <c r="K256" s="23"/>
      <c r="L256" s="19" t="str">
        <f t="shared" si="21"/>
        <v/>
      </c>
      <c r="M256" s="7"/>
      <c r="N256" s="29"/>
      <c r="O256" s="27" t="str">
        <f t="shared" si="22"/>
        <v/>
      </c>
      <c r="P256" s="7"/>
      <c r="Q256" s="7"/>
      <c r="R256" s="7"/>
      <c r="S256" s="10" t="str">
        <f t="shared" si="23"/>
        <v/>
      </c>
      <c r="T256" s="19" t="str">
        <f t="shared" si="24"/>
        <v/>
      </c>
      <c r="U256" s="19" t="str">
        <f t="shared" si="25"/>
        <v/>
      </c>
      <c r="V256" s="19" t="str">
        <f t="shared" si="26"/>
        <v/>
      </c>
      <c r="W256" s="19" t="str">
        <f t="shared" si="27"/>
        <v/>
      </c>
    </row>
    <row r="257" spans="1:23" ht="30" customHeight="1" x14ac:dyDescent="0.35">
      <c r="A257" s="19" t="str">
        <f>IF($B257="","",IFERROR(MATCH($B257,SKOLY,0),"?")&amp;"-"&amp;COUNTIF($B$5:$B257,$B257))</f>
        <v/>
      </c>
      <c r="B257" s="7"/>
      <c r="C257" s="7"/>
      <c r="D257" s="23"/>
      <c r="E257" s="22"/>
      <c r="F257" s="7"/>
      <c r="G257" s="7"/>
      <c r="H257" s="28"/>
      <c r="I257" s="7"/>
      <c r="J257" s="23"/>
      <c r="K257" s="23"/>
      <c r="L257" s="19" t="str">
        <f t="shared" si="21"/>
        <v/>
      </c>
      <c r="M257" s="7"/>
      <c r="N257" s="29"/>
      <c r="O257" s="27" t="str">
        <f t="shared" si="22"/>
        <v/>
      </c>
      <c r="P257" s="7"/>
      <c r="Q257" s="7"/>
      <c r="R257" s="7"/>
      <c r="S257" s="10" t="str">
        <f t="shared" si="23"/>
        <v/>
      </c>
      <c r="T257" s="19" t="str">
        <f t="shared" si="24"/>
        <v/>
      </c>
      <c r="U257" s="19" t="str">
        <f t="shared" si="25"/>
        <v/>
      </c>
      <c r="V257" s="19" t="str">
        <f t="shared" si="26"/>
        <v/>
      </c>
      <c r="W257" s="19" t="str">
        <f t="shared" si="27"/>
        <v/>
      </c>
    </row>
    <row r="258" spans="1:23" ht="30" customHeight="1" x14ac:dyDescent="0.35">
      <c r="A258" s="19" t="str">
        <f>IF($B258="","",IFERROR(MATCH($B258,SKOLY,0),"?")&amp;"-"&amp;COUNTIF($B$5:$B258,$B258))</f>
        <v/>
      </c>
      <c r="B258" s="7"/>
      <c r="C258" s="7"/>
      <c r="D258" s="23"/>
      <c r="E258" s="22"/>
      <c r="F258" s="7"/>
      <c r="G258" s="7"/>
      <c r="H258" s="28"/>
      <c r="I258" s="7"/>
      <c r="J258" s="23"/>
      <c r="K258" s="23"/>
      <c r="L258" s="19" t="str">
        <f t="shared" si="21"/>
        <v/>
      </c>
      <c r="M258" s="7"/>
      <c r="N258" s="29"/>
      <c r="O258" s="27" t="str">
        <f t="shared" si="22"/>
        <v/>
      </c>
      <c r="P258" s="7"/>
      <c r="Q258" s="7"/>
      <c r="R258" s="7"/>
      <c r="S258" s="10" t="str">
        <f t="shared" si="23"/>
        <v/>
      </c>
      <c r="T258" s="19" t="str">
        <f t="shared" si="24"/>
        <v/>
      </c>
      <c r="U258" s="19" t="str">
        <f t="shared" si="25"/>
        <v/>
      </c>
      <c r="V258" s="19" t="str">
        <f t="shared" si="26"/>
        <v/>
      </c>
      <c r="W258" s="19" t="str">
        <f t="shared" si="27"/>
        <v/>
      </c>
    </row>
    <row r="259" spans="1:23" ht="30" customHeight="1" x14ac:dyDescent="0.35">
      <c r="A259" s="19" t="str">
        <f>IF($B259="","",IFERROR(MATCH($B259,SKOLY,0),"?")&amp;"-"&amp;COUNTIF($B$5:$B259,$B259))</f>
        <v/>
      </c>
      <c r="B259" s="7"/>
      <c r="C259" s="7"/>
      <c r="D259" s="23"/>
      <c r="E259" s="22"/>
      <c r="F259" s="7"/>
      <c r="G259" s="7"/>
      <c r="H259" s="28"/>
      <c r="I259" s="7"/>
      <c r="J259" s="23"/>
      <c r="K259" s="23"/>
      <c r="L259" s="19" t="str">
        <f t="shared" si="21"/>
        <v/>
      </c>
      <c r="M259" s="7"/>
      <c r="N259" s="29"/>
      <c r="O259" s="27" t="str">
        <f t="shared" si="22"/>
        <v/>
      </c>
      <c r="P259" s="7"/>
      <c r="Q259" s="7"/>
      <c r="R259" s="7"/>
      <c r="S259" s="10" t="str">
        <f t="shared" si="23"/>
        <v/>
      </c>
      <c r="T259" s="19" t="str">
        <f t="shared" si="24"/>
        <v/>
      </c>
      <c r="U259" s="19" t="str">
        <f t="shared" si="25"/>
        <v/>
      </c>
      <c r="V259" s="19" t="str">
        <f t="shared" si="26"/>
        <v/>
      </c>
      <c r="W259" s="19" t="str">
        <f t="shared" si="27"/>
        <v/>
      </c>
    </row>
    <row r="260" spans="1:23" ht="30" customHeight="1" x14ac:dyDescent="0.35">
      <c r="A260" s="19" t="str">
        <f>IF($B260="","",IFERROR(MATCH($B260,SKOLY,0),"?")&amp;"-"&amp;COUNTIF($B$5:$B260,$B260))</f>
        <v/>
      </c>
      <c r="B260" s="7"/>
      <c r="C260" s="7"/>
      <c r="D260" s="23"/>
      <c r="E260" s="22"/>
      <c r="F260" s="7"/>
      <c r="G260" s="7"/>
      <c r="H260" s="28"/>
      <c r="I260" s="7"/>
      <c r="J260" s="23"/>
      <c r="K260" s="23"/>
      <c r="L260" s="19" t="str">
        <f t="shared" si="21"/>
        <v/>
      </c>
      <c r="M260" s="7"/>
      <c r="N260" s="29"/>
      <c r="O260" s="27" t="str">
        <f t="shared" si="22"/>
        <v/>
      </c>
      <c r="P260" s="7"/>
      <c r="Q260" s="7"/>
      <c r="R260" s="7"/>
      <c r="S260" s="10" t="str">
        <f t="shared" si="23"/>
        <v/>
      </c>
      <c r="T260" s="19" t="str">
        <f t="shared" si="24"/>
        <v/>
      </c>
      <c r="U260" s="19" t="str">
        <f t="shared" si="25"/>
        <v/>
      </c>
      <c r="V260" s="19" t="str">
        <f t="shared" si="26"/>
        <v/>
      </c>
      <c r="W260" s="19" t="str">
        <f t="shared" si="27"/>
        <v/>
      </c>
    </row>
    <row r="261" spans="1:23" ht="30" customHeight="1" x14ac:dyDescent="0.35">
      <c r="A261" s="19" t="str">
        <f>IF($B261="","",IFERROR(MATCH($B261,SKOLY,0),"?")&amp;"-"&amp;COUNTIF($B$5:$B261,$B261))</f>
        <v/>
      </c>
      <c r="B261" s="7"/>
      <c r="C261" s="7"/>
      <c r="D261" s="23"/>
      <c r="E261" s="22"/>
      <c r="F261" s="7"/>
      <c r="G261" s="7"/>
      <c r="H261" s="28"/>
      <c r="I261" s="7"/>
      <c r="J261" s="23"/>
      <c r="K261" s="23"/>
      <c r="L261" s="19" t="str">
        <f t="shared" ref="L261:L324" si="28">IF(AND($D261="",$J261=""),"",SUM($D261,$J261)-SUM($K261))</f>
        <v/>
      </c>
      <c r="M261" s="7"/>
      <c r="N261" s="29"/>
      <c r="O261" s="27" t="str">
        <f t="shared" ref="O261:O324" si="29">IF(OR($J261="",$N261=""),"",$J261*$N261)</f>
        <v/>
      </c>
      <c r="P261" s="7"/>
      <c r="Q261" s="7"/>
      <c r="R261" s="7"/>
      <c r="S261" s="10" t="str">
        <f t="shared" ref="S261:S324" si="30">IF($B261="","",IF(T261="","OK",LEFT(T261,LEN(T261)-2)))</f>
        <v/>
      </c>
      <c r="T261" s="19" t="str">
        <f t="shared" ref="T261:T324" si="31">IF($B261="","",IF(COUNTIF(SKOLY,$B261)=0,"✖ škola není v seznamu na listu Zapojené školy; ","")&amp;IF($C261="","✖ chybí kategorie vybavení; ","")&amp;IF(AND($C261&lt;&gt;"",COUNTIF(CIS_KATEGORIE,$C261)=0),"✖ kategorie mimo číselník; ","")&amp;IF(AND($D261="",$J261=""),"✖ chybí množství (stávající nebo nově pořizované); ","")&amp;IF(AND(N($D261)&gt;0,$E261=""),"✖ chybí měsíc a rok pořízení; ","")&amp;IF(AND(N($D261)&gt;0,$F261=""),"✖ chybí zdroj financování; ","")&amp;IF(AND($F261&lt;&gt;"",COUNTIF(CIS_ZDROJ,$F261)=0),"✖ zdroj financování mimo číselník; ","")&amp;IF(AND($G261&lt;&gt;"",COUNTIF(CIS_ZDROJ,$G261)=0),"✖ další zdroj financování mimo číselník; ","")&amp;IF(AND(N($D261)&gt;0,$I261=""),"✖ chybí parametry a stav stávajícího vybavení; ","")&amp;IF(AND(N($J261)&gt;0,$M261=""),"✖ chybí parametry nového vybavení; ","")&amp;IF(AND(N($J261)&gt;0,$N261=""),"✖ chybí jednotková cena; ","")&amp;IF(AND(N($J261)&gt;0,$P261=""),"✖ chybí rozpočtová položka; ","")&amp;IF(AND($P261&lt;&gt;"",COUNTIF(CIS_ROZPOCET,$P261)=0),"✖ rozpočtová položka mimo číselník; ","")&amp;IF(AND(N($J261)&gt;0,$Q261=""),"✖ chybí zdůvodnění potřebnosti; ","")&amp;IF(AND(N($J261)&gt;0,$R261=""),"✖ chybí vazba na klíčovou aktivitu; ","")&amp;IF(AND($R261&lt;&gt;"",COUNTIF(CIS_KA,$R261)=0),"✖ klíčová aktivita mimo číselník; ","")&amp;IF(AND($K261&lt;&gt;"",$D261&lt;&gt;"",N($K261)&gt;N($D261)),"✖ vyřazované ks převyšují stávající množství; ","")&amp;IF(AND($G261&lt;&gt;"",$F261=""),"✖ vícenásobný výběr: další zdroj financování vyplněn bez hlavního; ","")&amp;IF(AND($G261&lt;&gt;"",$G261=$F261),"✖ vícenásobný výběr: další zdroj financování shodný s hlavním; ","")&amp;IF(AND(N($J261)&gt;0,$Q261&lt;&gt;"",LEN($Q261)&lt;40),"▲ stručné zdůvodnění potřebnosti (méně než 40 znaků); ","")&amp;IF(AND(N($J261)&gt;0,$M261&lt;&gt;"",LEN($M261)&lt;40),"▲ stručné parametry nového vybavení (méně než 40 znaků); ","")&amp;IF(AND(N($D261)&gt;0,$F261&lt;&gt;"",$H261="",NOT(OR($F261="Zřizovatel",LEFT($F261,7)="Vlastní",LEFT($F261,3)="Dar"))),"▲ u dotačního zdroje chybí registrační číslo projektu; ",""))</f>
        <v/>
      </c>
      <c r="U261" s="19" t="str">
        <f t="shared" ref="U261:U324" si="32">IF($B261="","",LEN(T261)-LEN(SUBSTITUTE(T261,"✖","")))</f>
        <v/>
      </c>
      <c r="V261" s="19" t="str">
        <f t="shared" ref="V261:V324" si="33">IF($B261="","",LEN(T261)-LEN(SUBSTITUTE(T261,"▲","")))</f>
        <v/>
      </c>
      <c r="W261" s="19" t="str">
        <f t="shared" ref="W261:W324" si="34">IF($B261="","",(LEN(T261)-LEN(SUBSTITUTE(T261,"vícenásobný výběr","")))/LEN("vícenásobný výběr"))</f>
        <v/>
      </c>
    </row>
    <row r="262" spans="1:23" ht="30" customHeight="1" x14ac:dyDescent="0.35">
      <c r="A262" s="19" t="str">
        <f>IF($B262="","",IFERROR(MATCH($B262,SKOLY,0),"?")&amp;"-"&amp;COUNTIF($B$5:$B262,$B262))</f>
        <v/>
      </c>
      <c r="B262" s="7"/>
      <c r="C262" s="7"/>
      <c r="D262" s="23"/>
      <c r="E262" s="22"/>
      <c r="F262" s="7"/>
      <c r="G262" s="7"/>
      <c r="H262" s="28"/>
      <c r="I262" s="7"/>
      <c r="J262" s="23"/>
      <c r="K262" s="23"/>
      <c r="L262" s="19" t="str">
        <f t="shared" si="28"/>
        <v/>
      </c>
      <c r="M262" s="7"/>
      <c r="N262" s="29"/>
      <c r="O262" s="27" t="str">
        <f t="shared" si="29"/>
        <v/>
      </c>
      <c r="P262" s="7"/>
      <c r="Q262" s="7"/>
      <c r="R262" s="7"/>
      <c r="S262" s="10" t="str">
        <f t="shared" si="30"/>
        <v/>
      </c>
      <c r="T262" s="19" t="str">
        <f t="shared" si="31"/>
        <v/>
      </c>
      <c r="U262" s="19" t="str">
        <f t="shared" si="32"/>
        <v/>
      </c>
      <c r="V262" s="19" t="str">
        <f t="shared" si="33"/>
        <v/>
      </c>
      <c r="W262" s="19" t="str">
        <f t="shared" si="34"/>
        <v/>
      </c>
    </row>
    <row r="263" spans="1:23" ht="30" customHeight="1" x14ac:dyDescent="0.35">
      <c r="A263" s="19" t="str">
        <f>IF($B263="","",IFERROR(MATCH($B263,SKOLY,0),"?")&amp;"-"&amp;COUNTIF($B$5:$B263,$B263))</f>
        <v/>
      </c>
      <c r="B263" s="7"/>
      <c r="C263" s="7"/>
      <c r="D263" s="23"/>
      <c r="E263" s="22"/>
      <c r="F263" s="7"/>
      <c r="G263" s="7"/>
      <c r="H263" s="28"/>
      <c r="I263" s="7"/>
      <c r="J263" s="23"/>
      <c r="K263" s="23"/>
      <c r="L263" s="19" t="str">
        <f t="shared" si="28"/>
        <v/>
      </c>
      <c r="M263" s="7"/>
      <c r="N263" s="29"/>
      <c r="O263" s="27" t="str">
        <f t="shared" si="29"/>
        <v/>
      </c>
      <c r="P263" s="7"/>
      <c r="Q263" s="7"/>
      <c r="R263" s="7"/>
      <c r="S263" s="10" t="str">
        <f t="shared" si="30"/>
        <v/>
      </c>
      <c r="T263" s="19" t="str">
        <f t="shared" si="31"/>
        <v/>
      </c>
      <c r="U263" s="19" t="str">
        <f t="shared" si="32"/>
        <v/>
      </c>
      <c r="V263" s="19" t="str">
        <f t="shared" si="33"/>
        <v/>
      </c>
      <c r="W263" s="19" t="str">
        <f t="shared" si="34"/>
        <v/>
      </c>
    </row>
    <row r="264" spans="1:23" ht="30" customHeight="1" x14ac:dyDescent="0.35">
      <c r="A264" s="19" t="str">
        <f>IF($B264="","",IFERROR(MATCH($B264,SKOLY,0),"?")&amp;"-"&amp;COUNTIF($B$5:$B264,$B264))</f>
        <v/>
      </c>
      <c r="B264" s="7"/>
      <c r="C264" s="7"/>
      <c r="D264" s="23"/>
      <c r="E264" s="22"/>
      <c r="F264" s="7"/>
      <c r="G264" s="7"/>
      <c r="H264" s="28"/>
      <c r="I264" s="7"/>
      <c r="J264" s="23"/>
      <c r="K264" s="23"/>
      <c r="L264" s="19" t="str">
        <f t="shared" si="28"/>
        <v/>
      </c>
      <c r="M264" s="7"/>
      <c r="N264" s="29"/>
      <c r="O264" s="27" t="str">
        <f t="shared" si="29"/>
        <v/>
      </c>
      <c r="P264" s="7"/>
      <c r="Q264" s="7"/>
      <c r="R264" s="7"/>
      <c r="S264" s="10" t="str">
        <f t="shared" si="30"/>
        <v/>
      </c>
      <c r="T264" s="19" t="str">
        <f t="shared" si="31"/>
        <v/>
      </c>
      <c r="U264" s="19" t="str">
        <f t="shared" si="32"/>
        <v/>
      </c>
      <c r="V264" s="19" t="str">
        <f t="shared" si="33"/>
        <v/>
      </c>
      <c r="W264" s="19" t="str">
        <f t="shared" si="34"/>
        <v/>
      </c>
    </row>
    <row r="265" spans="1:23" ht="30" customHeight="1" x14ac:dyDescent="0.35">
      <c r="A265" s="19" t="str">
        <f>IF($B265="","",IFERROR(MATCH($B265,SKOLY,0),"?")&amp;"-"&amp;COUNTIF($B$5:$B265,$B265))</f>
        <v/>
      </c>
      <c r="B265" s="7"/>
      <c r="C265" s="7"/>
      <c r="D265" s="23"/>
      <c r="E265" s="22"/>
      <c r="F265" s="7"/>
      <c r="G265" s="7"/>
      <c r="H265" s="28"/>
      <c r="I265" s="7"/>
      <c r="J265" s="23"/>
      <c r="K265" s="23"/>
      <c r="L265" s="19" t="str">
        <f t="shared" si="28"/>
        <v/>
      </c>
      <c r="M265" s="7"/>
      <c r="N265" s="29"/>
      <c r="O265" s="27" t="str">
        <f t="shared" si="29"/>
        <v/>
      </c>
      <c r="P265" s="7"/>
      <c r="Q265" s="7"/>
      <c r="R265" s="7"/>
      <c r="S265" s="10" t="str">
        <f t="shared" si="30"/>
        <v/>
      </c>
      <c r="T265" s="19" t="str">
        <f t="shared" si="31"/>
        <v/>
      </c>
      <c r="U265" s="19" t="str">
        <f t="shared" si="32"/>
        <v/>
      </c>
      <c r="V265" s="19" t="str">
        <f t="shared" si="33"/>
        <v/>
      </c>
      <c r="W265" s="19" t="str">
        <f t="shared" si="34"/>
        <v/>
      </c>
    </row>
    <row r="266" spans="1:23" ht="30" customHeight="1" x14ac:dyDescent="0.35">
      <c r="A266" s="19" t="str">
        <f>IF($B266="","",IFERROR(MATCH($B266,SKOLY,0),"?")&amp;"-"&amp;COUNTIF($B$5:$B266,$B266))</f>
        <v/>
      </c>
      <c r="B266" s="7"/>
      <c r="C266" s="7"/>
      <c r="D266" s="23"/>
      <c r="E266" s="22"/>
      <c r="F266" s="7"/>
      <c r="G266" s="7"/>
      <c r="H266" s="28"/>
      <c r="I266" s="7"/>
      <c r="J266" s="23"/>
      <c r="K266" s="23"/>
      <c r="L266" s="19" t="str">
        <f t="shared" si="28"/>
        <v/>
      </c>
      <c r="M266" s="7"/>
      <c r="N266" s="29"/>
      <c r="O266" s="27" t="str">
        <f t="shared" si="29"/>
        <v/>
      </c>
      <c r="P266" s="7"/>
      <c r="Q266" s="7"/>
      <c r="R266" s="7"/>
      <c r="S266" s="10" t="str">
        <f t="shared" si="30"/>
        <v/>
      </c>
      <c r="T266" s="19" t="str">
        <f t="shared" si="31"/>
        <v/>
      </c>
      <c r="U266" s="19" t="str">
        <f t="shared" si="32"/>
        <v/>
      </c>
      <c r="V266" s="19" t="str">
        <f t="shared" si="33"/>
        <v/>
      </c>
      <c r="W266" s="19" t="str">
        <f t="shared" si="34"/>
        <v/>
      </c>
    </row>
    <row r="267" spans="1:23" ht="30" customHeight="1" x14ac:dyDescent="0.35">
      <c r="A267" s="19" t="str">
        <f>IF($B267="","",IFERROR(MATCH($B267,SKOLY,0),"?")&amp;"-"&amp;COUNTIF($B$5:$B267,$B267))</f>
        <v/>
      </c>
      <c r="B267" s="7"/>
      <c r="C267" s="7"/>
      <c r="D267" s="23"/>
      <c r="E267" s="22"/>
      <c r="F267" s="7"/>
      <c r="G267" s="7"/>
      <c r="H267" s="28"/>
      <c r="I267" s="7"/>
      <c r="J267" s="23"/>
      <c r="K267" s="23"/>
      <c r="L267" s="19" t="str">
        <f t="shared" si="28"/>
        <v/>
      </c>
      <c r="M267" s="7"/>
      <c r="N267" s="29"/>
      <c r="O267" s="27" t="str">
        <f t="shared" si="29"/>
        <v/>
      </c>
      <c r="P267" s="7"/>
      <c r="Q267" s="7"/>
      <c r="R267" s="7"/>
      <c r="S267" s="10" t="str">
        <f t="shared" si="30"/>
        <v/>
      </c>
      <c r="T267" s="19" t="str">
        <f t="shared" si="31"/>
        <v/>
      </c>
      <c r="U267" s="19" t="str">
        <f t="shared" si="32"/>
        <v/>
      </c>
      <c r="V267" s="19" t="str">
        <f t="shared" si="33"/>
        <v/>
      </c>
      <c r="W267" s="19" t="str">
        <f t="shared" si="34"/>
        <v/>
      </c>
    </row>
    <row r="268" spans="1:23" ht="30" customHeight="1" x14ac:dyDescent="0.35">
      <c r="A268" s="19" t="str">
        <f>IF($B268="","",IFERROR(MATCH($B268,SKOLY,0),"?")&amp;"-"&amp;COUNTIF($B$5:$B268,$B268))</f>
        <v/>
      </c>
      <c r="B268" s="7"/>
      <c r="C268" s="7"/>
      <c r="D268" s="23"/>
      <c r="E268" s="22"/>
      <c r="F268" s="7"/>
      <c r="G268" s="7"/>
      <c r="H268" s="28"/>
      <c r="I268" s="7"/>
      <c r="J268" s="23"/>
      <c r="K268" s="23"/>
      <c r="L268" s="19" t="str">
        <f t="shared" si="28"/>
        <v/>
      </c>
      <c r="M268" s="7"/>
      <c r="N268" s="29"/>
      <c r="O268" s="27" t="str">
        <f t="shared" si="29"/>
        <v/>
      </c>
      <c r="P268" s="7"/>
      <c r="Q268" s="7"/>
      <c r="R268" s="7"/>
      <c r="S268" s="10" t="str">
        <f t="shared" si="30"/>
        <v/>
      </c>
      <c r="T268" s="19" t="str">
        <f t="shared" si="31"/>
        <v/>
      </c>
      <c r="U268" s="19" t="str">
        <f t="shared" si="32"/>
        <v/>
      </c>
      <c r="V268" s="19" t="str">
        <f t="shared" si="33"/>
        <v/>
      </c>
      <c r="W268" s="19" t="str">
        <f t="shared" si="34"/>
        <v/>
      </c>
    </row>
    <row r="269" spans="1:23" ht="30" customHeight="1" x14ac:dyDescent="0.35">
      <c r="A269" s="19" t="str">
        <f>IF($B269="","",IFERROR(MATCH($B269,SKOLY,0),"?")&amp;"-"&amp;COUNTIF($B$5:$B269,$B269))</f>
        <v/>
      </c>
      <c r="B269" s="7"/>
      <c r="C269" s="7"/>
      <c r="D269" s="23"/>
      <c r="E269" s="22"/>
      <c r="F269" s="7"/>
      <c r="G269" s="7"/>
      <c r="H269" s="28"/>
      <c r="I269" s="7"/>
      <c r="J269" s="23"/>
      <c r="K269" s="23"/>
      <c r="L269" s="19" t="str">
        <f t="shared" si="28"/>
        <v/>
      </c>
      <c r="M269" s="7"/>
      <c r="N269" s="29"/>
      <c r="O269" s="27" t="str">
        <f t="shared" si="29"/>
        <v/>
      </c>
      <c r="P269" s="7"/>
      <c r="Q269" s="7"/>
      <c r="R269" s="7"/>
      <c r="S269" s="10" t="str">
        <f t="shared" si="30"/>
        <v/>
      </c>
      <c r="T269" s="19" t="str">
        <f t="shared" si="31"/>
        <v/>
      </c>
      <c r="U269" s="19" t="str">
        <f t="shared" si="32"/>
        <v/>
      </c>
      <c r="V269" s="19" t="str">
        <f t="shared" si="33"/>
        <v/>
      </c>
      <c r="W269" s="19" t="str">
        <f t="shared" si="34"/>
        <v/>
      </c>
    </row>
    <row r="270" spans="1:23" ht="30" customHeight="1" x14ac:dyDescent="0.35">
      <c r="A270" s="19" t="str">
        <f>IF($B270="","",IFERROR(MATCH($B270,SKOLY,0),"?")&amp;"-"&amp;COUNTIF($B$5:$B270,$B270))</f>
        <v/>
      </c>
      <c r="B270" s="7"/>
      <c r="C270" s="7"/>
      <c r="D270" s="23"/>
      <c r="E270" s="22"/>
      <c r="F270" s="7"/>
      <c r="G270" s="7"/>
      <c r="H270" s="28"/>
      <c r="I270" s="7"/>
      <c r="J270" s="23"/>
      <c r="K270" s="23"/>
      <c r="L270" s="19" t="str">
        <f t="shared" si="28"/>
        <v/>
      </c>
      <c r="M270" s="7"/>
      <c r="N270" s="29"/>
      <c r="O270" s="27" t="str">
        <f t="shared" si="29"/>
        <v/>
      </c>
      <c r="P270" s="7"/>
      <c r="Q270" s="7"/>
      <c r="R270" s="7"/>
      <c r="S270" s="10" t="str">
        <f t="shared" si="30"/>
        <v/>
      </c>
      <c r="T270" s="19" t="str">
        <f t="shared" si="31"/>
        <v/>
      </c>
      <c r="U270" s="19" t="str">
        <f t="shared" si="32"/>
        <v/>
      </c>
      <c r="V270" s="19" t="str">
        <f t="shared" si="33"/>
        <v/>
      </c>
      <c r="W270" s="19" t="str">
        <f t="shared" si="34"/>
        <v/>
      </c>
    </row>
    <row r="271" spans="1:23" ht="30" customHeight="1" x14ac:dyDescent="0.35">
      <c r="A271" s="19" t="str">
        <f>IF($B271="","",IFERROR(MATCH($B271,SKOLY,0),"?")&amp;"-"&amp;COUNTIF($B$5:$B271,$B271))</f>
        <v/>
      </c>
      <c r="B271" s="7"/>
      <c r="C271" s="7"/>
      <c r="D271" s="23"/>
      <c r="E271" s="22"/>
      <c r="F271" s="7"/>
      <c r="G271" s="7"/>
      <c r="H271" s="28"/>
      <c r="I271" s="7"/>
      <c r="J271" s="23"/>
      <c r="K271" s="23"/>
      <c r="L271" s="19" t="str">
        <f t="shared" si="28"/>
        <v/>
      </c>
      <c r="M271" s="7"/>
      <c r="N271" s="29"/>
      <c r="O271" s="27" t="str">
        <f t="shared" si="29"/>
        <v/>
      </c>
      <c r="P271" s="7"/>
      <c r="Q271" s="7"/>
      <c r="R271" s="7"/>
      <c r="S271" s="10" t="str">
        <f t="shared" si="30"/>
        <v/>
      </c>
      <c r="T271" s="19" t="str">
        <f t="shared" si="31"/>
        <v/>
      </c>
      <c r="U271" s="19" t="str">
        <f t="shared" si="32"/>
        <v/>
      </c>
      <c r="V271" s="19" t="str">
        <f t="shared" si="33"/>
        <v/>
      </c>
      <c r="W271" s="19" t="str">
        <f t="shared" si="34"/>
        <v/>
      </c>
    </row>
    <row r="272" spans="1:23" ht="30" customHeight="1" x14ac:dyDescent="0.35">
      <c r="A272" s="19" t="str">
        <f>IF($B272="","",IFERROR(MATCH($B272,SKOLY,0),"?")&amp;"-"&amp;COUNTIF($B$5:$B272,$B272))</f>
        <v/>
      </c>
      <c r="B272" s="7"/>
      <c r="C272" s="7"/>
      <c r="D272" s="23"/>
      <c r="E272" s="22"/>
      <c r="F272" s="7"/>
      <c r="G272" s="7"/>
      <c r="H272" s="28"/>
      <c r="I272" s="7"/>
      <c r="J272" s="23"/>
      <c r="K272" s="23"/>
      <c r="L272" s="19" t="str">
        <f t="shared" si="28"/>
        <v/>
      </c>
      <c r="M272" s="7"/>
      <c r="N272" s="29"/>
      <c r="O272" s="27" t="str">
        <f t="shared" si="29"/>
        <v/>
      </c>
      <c r="P272" s="7"/>
      <c r="Q272" s="7"/>
      <c r="R272" s="7"/>
      <c r="S272" s="10" t="str">
        <f t="shared" si="30"/>
        <v/>
      </c>
      <c r="T272" s="19" t="str">
        <f t="shared" si="31"/>
        <v/>
      </c>
      <c r="U272" s="19" t="str">
        <f t="shared" si="32"/>
        <v/>
      </c>
      <c r="V272" s="19" t="str">
        <f t="shared" si="33"/>
        <v/>
      </c>
      <c r="W272" s="19" t="str">
        <f t="shared" si="34"/>
        <v/>
      </c>
    </row>
    <row r="273" spans="1:23" ht="30" customHeight="1" x14ac:dyDescent="0.35">
      <c r="A273" s="19" t="str">
        <f>IF($B273="","",IFERROR(MATCH($B273,SKOLY,0),"?")&amp;"-"&amp;COUNTIF($B$5:$B273,$B273))</f>
        <v/>
      </c>
      <c r="B273" s="7"/>
      <c r="C273" s="7"/>
      <c r="D273" s="23"/>
      <c r="E273" s="22"/>
      <c r="F273" s="7"/>
      <c r="G273" s="7"/>
      <c r="H273" s="28"/>
      <c r="I273" s="7"/>
      <c r="J273" s="23"/>
      <c r="K273" s="23"/>
      <c r="L273" s="19" t="str">
        <f t="shared" si="28"/>
        <v/>
      </c>
      <c r="M273" s="7"/>
      <c r="N273" s="29"/>
      <c r="O273" s="27" t="str">
        <f t="shared" si="29"/>
        <v/>
      </c>
      <c r="P273" s="7"/>
      <c r="Q273" s="7"/>
      <c r="R273" s="7"/>
      <c r="S273" s="10" t="str">
        <f t="shared" si="30"/>
        <v/>
      </c>
      <c r="T273" s="19" t="str">
        <f t="shared" si="31"/>
        <v/>
      </c>
      <c r="U273" s="19" t="str">
        <f t="shared" si="32"/>
        <v/>
      </c>
      <c r="V273" s="19" t="str">
        <f t="shared" si="33"/>
        <v/>
      </c>
      <c r="W273" s="19" t="str">
        <f t="shared" si="34"/>
        <v/>
      </c>
    </row>
    <row r="274" spans="1:23" ht="30" customHeight="1" x14ac:dyDescent="0.35">
      <c r="A274" s="19" t="str">
        <f>IF($B274="","",IFERROR(MATCH($B274,SKOLY,0),"?")&amp;"-"&amp;COUNTIF($B$5:$B274,$B274))</f>
        <v/>
      </c>
      <c r="B274" s="7"/>
      <c r="C274" s="7"/>
      <c r="D274" s="23"/>
      <c r="E274" s="22"/>
      <c r="F274" s="7"/>
      <c r="G274" s="7"/>
      <c r="H274" s="28"/>
      <c r="I274" s="7"/>
      <c r="J274" s="23"/>
      <c r="K274" s="23"/>
      <c r="L274" s="19" t="str">
        <f t="shared" si="28"/>
        <v/>
      </c>
      <c r="M274" s="7"/>
      <c r="N274" s="29"/>
      <c r="O274" s="27" t="str">
        <f t="shared" si="29"/>
        <v/>
      </c>
      <c r="P274" s="7"/>
      <c r="Q274" s="7"/>
      <c r="R274" s="7"/>
      <c r="S274" s="10" t="str">
        <f t="shared" si="30"/>
        <v/>
      </c>
      <c r="T274" s="19" t="str">
        <f t="shared" si="31"/>
        <v/>
      </c>
      <c r="U274" s="19" t="str">
        <f t="shared" si="32"/>
        <v/>
      </c>
      <c r="V274" s="19" t="str">
        <f t="shared" si="33"/>
        <v/>
      </c>
      <c r="W274" s="19" t="str">
        <f t="shared" si="34"/>
        <v/>
      </c>
    </row>
    <row r="275" spans="1:23" ht="30" customHeight="1" x14ac:dyDescent="0.35">
      <c r="A275" s="19" t="str">
        <f>IF($B275="","",IFERROR(MATCH($B275,SKOLY,0),"?")&amp;"-"&amp;COUNTIF($B$5:$B275,$B275))</f>
        <v/>
      </c>
      <c r="B275" s="7"/>
      <c r="C275" s="7"/>
      <c r="D275" s="23"/>
      <c r="E275" s="22"/>
      <c r="F275" s="7"/>
      <c r="G275" s="7"/>
      <c r="H275" s="28"/>
      <c r="I275" s="7"/>
      <c r="J275" s="23"/>
      <c r="K275" s="23"/>
      <c r="L275" s="19" t="str">
        <f t="shared" si="28"/>
        <v/>
      </c>
      <c r="M275" s="7"/>
      <c r="N275" s="29"/>
      <c r="O275" s="27" t="str">
        <f t="shared" si="29"/>
        <v/>
      </c>
      <c r="P275" s="7"/>
      <c r="Q275" s="7"/>
      <c r="R275" s="7"/>
      <c r="S275" s="10" t="str">
        <f t="shared" si="30"/>
        <v/>
      </c>
      <c r="T275" s="19" t="str">
        <f t="shared" si="31"/>
        <v/>
      </c>
      <c r="U275" s="19" t="str">
        <f t="shared" si="32"/>
        <v/>
      </c>
      <c r="V275" s="19" t="str">
        <f t="shared" si="33"/>
        <v/>
      </c>
      <c r="W275" s="19" t="str">
        <f t="shared" si="34"/>
        <v/>
      </c>
    </row>
    <row r="276" spans="1:23" ht="30" customHeight="1" x14ac:dyDescent="0.35">
      <c r="A276" s="19" t="str">
        <f>IF($B276="","",IFERROR(MATCH($B276,SKOLY,0),"?")&amp;"-"&amp;COUNTIF($B$5:$B276,$B276))</f>
        <v/>
      </c>
      <c r="B276" s="7"/>
      <c r="C276" s="7"/>
      <c r="D276" s="23"/>
      <c r="E276" s="22"/>
      <c r="F276" s="7"/>
      <c r="G276" s="7"/>
      <c r="H276" s="28"/>
      <c r="I276" s="7"/>
      <c r="J276" s="23"/>
      <c r="K276" s="23"/>
      <c r="L276" s="19" t="str">
        <f t="shared" si="28"/>
        <v/>
      </c>
      <c r="M276" s="7"/>
      <c r="N276" s="29"/>
      <c r="O276" s="27" t="str">
        <f t="shared" si="29"/>
        <v/>
      </c>
      <c r="P276" s="7"/>
      <c r="Q276" s="7"/>
      <c r="R276" s="7"/>
      <c r="S276" s="10" t="str">
        <f t="shared" si="30"/>
        <v/>
      </c>
      <c r="T276" s="19" t="str">
        <f t="shared" si="31"/>
        <v/>
      </c>
      <c r="U276" s="19" t="str">
        <f t="shared" si="32"/>
        <v/>
      </c>
      <c r="V276" s="19" t="str">
        <f t="shared" si="33"/>
        <v/>
      </c>
      <c r="W276" s="19" t="str">
        <f t="shared" si="34"/>
        <v/>
      </c>
    </row>
    <row r="277" spans="1:23" ht="30" customHeight="1" x14ac:dyDescent="0.35">
      <c r="A277" s="19" t="str">
        <f>IF($B277="","",IFERROR(MATCH($B277,SKOLY,0),"?")&amp;"-"&amp;COUNTIF($B$5:$B277,$B277))</f>
        <v/>
      </c>
      <c r="B277" s="7"/>
      <c r="C277" s="7"/>
      <c r="D277" s="23"/>
      <c r="E277" s="22"/>
      <c r="F277" s="7"/>
      <c r="G277" s="7"/>
      <c r="H277" s="28"/>
      <c r="I277" s="7"/>
      <c r="J277" s="23"/>
      <c r="K277" s="23"/>
      <c r="L277" s="19" t="str">
        <f t="shared" si="28"/>
        <v/>
      </c>
      <c r="M277" s="7"/>
      <c r="N277" s="29"/>
      <c r="O277" s="27" t="str">
        <f t="shared" si="29"/>
        <v/>
      </c>
      <c r="P277" s="7"/>
      <c r="Q277" s="7"/>
      <c r="R277" s="7"/>
      <c r="S277" s="10" t="str">
        <f t="shared" si="30"/>
        <v/>
      </c>
      <c r="T277" s="19" t="str">
        <f t="shared" si="31"/>
        <v/>
      </c>
      <c r="U277" s="19" t="str">
        <f t="shared" si="32"/>
        <v/>
      </c>
      <c r="V277" s="19" t="str">
        <f t="shared" si="33"/>
        <v/>
      </c>
      <c r="W277" s="19" t="str">
        <f t="shared" si="34"/>
        <v/>
      </c>
    </row>
    <row r="278" spans="1:23" ht="30" customHeight="1" x14ac:dyDescent="0.35">
      <c r="A278" s="19" t="str">
        <f>IF($B278="","",IFERROR(MATCH($B278,SKOLY,0),"?")&amp;"-"&amp;COUNTIF($B$5:$B278,$B278))</f>
        <v/>
      </c>
      <c r="B278" s="7"/>
      <c r="C278" s="7"/>
      <c r="D278" s="23"/>
      <c r="E278" s="22"/>
      <c r="F278" s="7"/>
      <c r="G278" s="7"/>
      <c r="H278" s="28"/>
      <c r="I278" s="7"/>
      <c r="J278" s="23"/>
      <c r="K278" s="23"/>
      <c r="L278" s="19" t="str">
        <f t="shared" si="28"/>
        <v/>
      </c>
      <c r="M278" s="7"/>
      <c r="N278" s="29"/>
      <c r="O278" s="27" t="str">
        <f t="shared" si="29"/>
        <v/>
      </c>
      <c r="P278" s="7"/>
      <c r="Q278" s="7"/>
      <c r="R278" s="7"/>
      <c r="S278" s="10" t="str">
        <f t="shared" si="30"/>
        <v/>
      </c>
      <c r="T278" s="19" t="str">
        <f t="shared" si="31"/>
        <v/>
      </c>
      <c r="U278" s="19" t="str">
        <f t="shared" si="32"/>
        <v/>
      </c>
      <c r="V278" s="19" t="str">
        <f t="shared" si="33"/>
        <v/>
      </c>
      <c r="W278" s="19" t="str">
        <f t="shared" si="34"/>
        <v/>
      </c>
    </row>
    <row r="279" spans="1:23" ht="30" customHeight="1" x14ac:dyDescent="0.35">
      <c r="A279" s="19" t="str">
        <f>IF($B279="","",IFERROR(MATCH($B279,SKOLY,0),"?")&amp;"-"&amp;COUNTIF($B$5:$B279,$B279))</f>
        <v/>
      </c>
      <c r="B279" s="7"/>
      <c r="C279" s="7"/>
      <c r="D279" s="23"/>
      <c r="E279" s="22"/>
      <c r="F279" s="7"/>
      <c r="G279" s="7"/>
      <c r="H279" s="28"/>
      <c r="I279" s="7"/>
      <c r="J279" s="23"/>
      <c r="K279" s="23"/>
      <c r="L279" s="19" t="str">
        <f t="shared" si="28"/>
        <v/>
      </c>
      <c r="M279" s="7"/>
      <c r="N279" s="29"/>
      <c r="O279" s="27" t="str">
        <f t="shared" si="29"/>
        <v/>
      </c>
      <c r="P279" s="7"/>
      <c r="Q279" s="7"/>
      <c r="R279" s="7"/>
      <c r="S279" s="10" t="str">
        <f t="shared" si="30"/>
        <v/>
      </c>
      <c r="T279" s="19" t="str">
        <f t="shared" si="31"/>
        <v/>
      </c>
      <c r="U279" s="19" t="str">
        <f t="shared" si="32"/>
        <v/>
      </c>
      <c r="V279" s="19" t="str">
        <f t="shared" si="33"/>
        <v/>
      </c>
      <c r="W279" s="19" t="str">
        <f t="shared" si="34"/>
        <v/>
      </c>
    </row>
    <row r="280" spans="1:23" ht="30" customHeight="1" x14ac:dyDescent="0.35">
      <c r="A280" s="19" t="str">
        <f>IF($B280="","",IFERROR(MATCH($B280,SKOLY,0),"?")&amp;"-"&amp;COUNTIF($B$5:$B280,$B280))</f>
        <v/>
      </c>
      <c r="B280" s="7"/>
      <c r="C280" s="7"/>
      <c r="D280" s="23"/>
      <c r="E280" s="22"/>
      <c r="F280" s="7"/>
      <c r="G280" s="7"/>
      <c r="H280" s="28"/>
      <c r="I280" s="7"/>
      <c r="J280" s="23"/>
      <c r="K280" s="23"/>
      <c r="L280" s="19" t="str">
        <f t="shared" si="28"/>
        <v/>
      </c>
      <c r="M280" s="7"/>
      <c r="N280" s="29"/>
      <c r="O280" s="27" t="str">
        <f t="shared" si="29"/>
        <v/>
      </c>
      <c r="P280" s="7"/>
      <c r="Q280" s="7"/>
      <c r="R280" s="7"/>
      <c r="S280" s="10" t="str">
        <f t="shared" si="30"/>
        <v/>
      </c>
      <c r="T280" s="19" t="str">
        <f t="shared" si="31"/>
        <v/>
      </c>
      <c r="U280" s="19" t="str">
        <f t="shared" si="32"/>
        <v/>
      </c>
      <c r="V280" s="19" t="str">
        <f t="shared" si="33"/>
        <v/>
      </c>
      <c r="W280" s="19" t="str">
        <f t="shared" si="34"/>
        <v/>
      </c>
    </row>
    <row r="281" spans="1:23" ht="30" customHeight="1" x14ac:dyDescent="0.35">
      <c r="A281" s="19" t="str">
        <f>IF($B281="","",IFERROR(MATCH($B281,SKOLY,0),"?")&amp;"-"&amp;COUNTIF($B$5:$B281,$B281))</f>
        <v/>
      </c>
      <c r="B281" s="7"/>
      <c r="C281" s="7"/>
      <c r="D281" s="23"/>
      <c r="E281" s="22"/>
      <c r="F281" s="7"/>
      <c r="G281" s="7"/>
      <c r="H281" s="28"/>
      <c r="I281" s="7"/>
      <c r="J281" s="23"/>
      <c r="K281" s="23"/>
      <c r="L281" s="19" t="str">
        <f t="shared" si="28"/>
        <v/>
      </c>
      <c r="M281" s="7"/>
      <c r="N281" s="29"/>
      <c r="O281" s="27" t="str">
        <f t="shared" si="29"/>
        <v/>
      </c>
      <c r="P281" s="7"/>
      <c r="Q281" s="7"/>
      <c r="R281" s="7"/>
      <c r="S281" s="10" t="str">
        <f t="shared" si="30"/>
        <v/>
      </c>
      <c r="T281" s="19" t="str">
        <f t="shared" si="31"/>
        <v/>
      </c>
      <c r="U281" s="19" t="str">
        <f t="shared" si="32"/>
        <v/>
      </c>
      <c r="V281" s="19" t="str">
        <f t="shared" si="33"/>
        <v/>
      </c>
      <c r="W281" s="19" t="str">
        <f t="shared" si="34"/>
        <v/>
      </c>
    </row>
    <row r="282" spans="1:23" ht="30" customHeight="1" x14ac:dyDescent="0.35">
      <c r="A282" s="19" t="str">
        <f>IF($B282="","",IFERROR(MATCH($B282,SKOLY,0),"?")&amp;"-"&amp;COUNTIF($B$5:$B282,$B282))</f>
        <v/>
      </c>
      <c r="B282" s="7"/>
      <c r="C282" s="7"/>
      <c r="D282" s="23"/>
      <c r="E282" s="22"/>
      <c r="F282" s="7"/>
      <c r="G282" s="7"/>
      <c r="H282" s="28"/>
      <c r="I282" s="7"/>
      <c r="J282" s="23"/>
      <c r="K282" s="23"/>
      <c r="L282" s="19" t="str">
        <f t="shared" si="28"/>
        <v/>
      </c>
      <c r="M282" s="7"/>
      <c r="N282" s="29"/>
      <c r="O282" s="27" t="str">
        <f t="shared" si="29"/>
        <v/>
      </c>
      <c r="P282" s="7"/>
      <c r="Q282" s="7"/>
      <c r="R282" s="7"/>
      <c r="S282" s="10" t="str">
        <f t="shared" si="30"/>
        <v/>
      </c>
      <c r="T282" s="19" t="str">
        <f t="shared" si="31"/>
        <v/>
      </c>
      <c r="U282" s="19" t="str">
        <f t="shared" si="32"/>
        <v/>
      </c>
      <c r="V282" s="19" t="str">
        <f t="shared" si="33"/>
        <v/>
      </c>
      <c r="W282" s="19" t="str">
        <f t="shared" si="34"/>
        <v/>
      </c>
    </row>
    <row r="283" spans="1:23" ht="30" customHeight="1" x14ac:dyDescent="0.35">
      <c r="A283" s="19" t="str">
        <f>IF($B283="","",IFERROR(MATCH($B283,SKOLY,0),"?")&amp;"-"&amp;COUNTIF($B$5:$B283,$B283))</f>
        <v/>
      </c>
      <c r="B283" s="7"/>
      <c r="C283" s="7"/>
      <c r="D283" s="23"/>
      <c r="E283" s="22"/>
      <c r="F283" s="7"/>
      <c r="G283" s="7"/>
      <c r="H283" s="28"/>
      <c r="I283" s="7"/>
      <c r="J283" s="23"/>
      <c r="K283" s="23"/>
      <c r="L283" s="19" t="str">
        <f t="shared" si="28"/>
        <v/>
      </c>
      <c r="M283" s="7"/>
      <c r="N283" s="29"/>
      <c r="O283" s="27" t="str">
        <f t="shared" si="29"/>
        <v/>
      </c>
      <c r="P283" s="7"/>
      <c r="Q283" s="7"/>
      <c r="R283" s="7"/>
      <c r="S283" s="10" t="str">
        <f t="shared" si="30"/>
        <v/>
      </c>
      <c r="T283" s="19" t="str">
        <f t="shared" si="31"/>
        <v/>
      </c>
      <c r="U283" s="19" t="str">
        <f t="shared" si="32"/>
        <v/>
      </c>
      <c r="V283" s="19" t="str">
        <f t="shared" si="33"/>
        <v/>
      </c>
      <c r="W283" s="19" t="str">
        <f t="shared" si="34"/>
        <v/>
      </c>
    </row>
    <row r="284" spans="1:23" ht="30" customHeight="1" x14ac:dyDescent="0.35">
      <c r="A284" s="19" t="str">
        <f>IF($B284="","",IFERROR(MATCH($B284,SKOLY,0),"?")&amp;"-"&amp;COUNTIF($B$5:$B284,$B284))</f>
        <v/>
      </c>
      <c r="B284" s="7"/>
      <c r="C284" s="7"/>
      <c r="D284" s="23"/>
      <c r="E284" s="22"/>
      <c r="F284" s="7"/>
      <c r="G284" s="7"/>
      <c r="H284" s="28"/>
      <c r="I284" s="7"/>
      <c r="J284" s="23"/>
      <c r="K284" s="23"/>
      <c r="L284" s="19" t="str">
        <f t="shared" si="28"/>
        <v/>
      </c>
      <c r="M284" s="7"/>
      <c r="N284" s="29"/>
      <c r="O284" s="27" t="str">
        <f t="shared" si="29"/>
        <v/>
      </c>
      <c r="P284" s="7"/>
      <c r="Q284" s="7"/>
      <c r="R284" s="7"/>
      <c r="S284" s="10" t="str">
        <f t="shared" si="30"/>
        <v/>
      </c>
      <c r="T284" s="19" t="str">
        <f t="shared" si="31"/>
        <v/>
      </c>
      <c r="U284" s="19" t="str">
        <f t="shared" si="32"/>
        <v/>
      </c>
      <c r="V284" s="19" t="str">
        <f t="shared" si="33"/>
        <v/>
      </c>
      <c r="W284" s="19" t="str">
        <f t="shared" si="34"/>
        <v/>
      </c>
    </row>
    <row r="285" spans="1:23" ht="30" customHeight="1" x14ac:dyDescent="0.35">
      <c r="A285" s="19" t="str">
        <f>IF($B285="","",IFERROR(MATCH($B285,SKOLY,0),"?")&amp;"-"&amp;COUNTIF($B$5:$B285,$B285))</f>
        <v/>
      </c>
      <c r="B285" s="7"/>
      <c r="C285" s="7"/>
      <c r="D285" s="23"/>
      <c r="E285" s="22"/>
      <c r="F285" s="7"/>
      <c r="G285" s="7"/>
      <c r="H285" s="28"/>
      <c r="I285" s="7"/>
      <c r="J285" s="23"/>
      <c r="K285" s="23"/>
      <c r="L285" s="19" t="str">
        <f t="shared" si="28"/>
        <v/>
      </c>
      <c r="M285" s="7"/>
      <c r="N285" s="29"/>
      <c r="O285" s="27" t="str">
        <f t="shared" si="29"/>
        <v/>
      </c>
      <c r="P285" s="7"/>
      <c r="Q285" s="7"/>
      <c r="R285" s="7"/>
      <c r="S285" s="10" t="str">
        <f t="shared" si="30"/>
        <v/>
      </c>
      <c r="T285" s="19" t="str">
        <f t="shared" si="31"/>
        <v/>
      </c>
      <c r="U285" s="19" t="str">
        <f t="shared" si="32"/>
        <v/>
      </c>
      <c r="V285" s="19" t="str">
        <f t="shared" si="33"/>
        <v/>
      </c>
      <c r="W285" s="19" t="str">
        <f t="shared" si="34"/>
        <v/>
      </c>
    </row>
    <row r="286" spans="1:23" ht="30" customHeight="1" x14ac:dyDescent="0.35">
      <c r="A286" s="19" t="str">
        <f>IF($B286="","",IFERROR(MATCH($B286,SKOLY,0),"?")&amp;"-"&amp;COUNTIF($B$5:$B286,$B286))</f>
        <v/>
      </c>
      <c r="B286" s="7"/>
      <c r="C286" s="7"/>
      <c r="D286" s="23"/>
      <c r="E286" s="22"/>
      <c r="F286" s="7"/>
      <c r="G286" s="7"/>
      <c r="H286" s="28"/>
      <c r="I286" s="7"/>
      <c r="J286" s="23"/>
      <c r="K286" s="23"/>
      <c r="L286" s="19" t="str">
        <f t="shared" si="28"/>
        <v/>
      </c>
      <c r="M286" s="7"/>
      <c r="N286" s="29"/>
      <c r="O286" s="27" t="str">
        <f t="shared" si="29"/>
        <v/>
      </c>
      <c r="P286" s="7"/>
      <c r="Q286" s="7"/>
      <c r="R286" s="7"/>
      <c r="S286" s="10" t="str">
        <f t="shared" si="30"/>
        <v/>
      </c>
      <c r="T286" s="19" t="str">
        <f t="shared" si="31"/>
        <v/>
      </c>
      <c r="U286" s="19" t="str">
        <f t="shared" si="32"/>
        <v/>
      </c>
      <c r="V286" s="19" t="str">
        <f t="shared" si="33"/>
        <v/>
      </c>
      <c r="W286" s="19" t="str">
        <f t="shared" si="34"/>
        <v/>
      </c>
    </row>
    <row r="287" spans="1:23" ht="30" customHeight="1" x14ac:dyDescent="0.35">
      <c r="A287" s="19" t="str">
        <f>IF($B287="","",IFERROR(MATCH($B287,SKOLY,0),"?")&amp;"-"&amp;COUNTIF($B$5:$B287,$B287))</f>
        <v/>
      </c>
      <c r="B287" s="7"/>
      <c r="C287" s="7"/>
      <c r="D287" s="23"/>
      <c r="E287" s="22"/>
      <c r="F287" s="7"/>
      <c r="G287" s="7"/>
      <c r="H287" s="28"/>
      <c r="I287" s="7"/>
      <c r="J287" s="23"/>
      <c r="K287" s="23"/>
      <c r="L287" s="19" t="str">
        <f t="shared" si="28"/>
        <v/>
      </c>
      <c r="M287" s="7"/>
      <c r="N287" s="29"/>
      <c r="O287" s="27" t="str">
        <f t="shared" si="29"/>
        <v/>
      </c>
      <c r="P287" s="7"/>
      <c r="Q287" s="7"/>
      <c r="R287" s="7"/>
      <c r="S287" s="10" t="str">
        <f t="shared" si="30"/>
        <v/>
      </c>
      <c r="T287" s="19" t="str">
        <f t="shared" si="31"/>
        <v/>
      </c>
      <c r="U287" s="19" t="str">
        <f t="shared" si="32"/>
        <v/>
      </c>
      <c r="V287" s="19" t="str">
        <f t="shared" si="33"/>
        <v/>
      </c>
      <c r="W287" s="19" t="str">
        <f t="shared" si="34"/>
        <v/>
      </c>
    </row>
    <row r="288" spans="1:23" ht="30" customHeight="1" x14ac:dyDescent="0.35">
      <c r="A288" s="19" t="str">
        <f>IF($B288="","",IFERROR(MATCH($B288,SKOLY,0),"?")&amp;"-"&amp;COUNTIF($B$5:$B288,$B288))</f>
        <v/>
      </c>
      <c r="B288" s="7"/>
      <c r="C288" s="7"/>
      <c r="D288" s="23"/>
      <c r="E288" s="22"/>
      <c r="F288" s="7"/>
      <c r="G288" s="7"/>
      <c r="H288" s="28"/>
      <c r="I288" s="7"/>
      <c r="J288" s="23"/>
      <c r="K288" s="23"/>
      <c r="L288" s="19" t="str">
        <f t="shared" si="28"/>
        <v/>
      </c>
      <c r="M288" s="7"/>
      <c r="N288" s="29"/>
      <c r="O288" s="27" t="str">
        <f t="shared" si="29"/>
        <v/>
      </c>
      <c r="P288" s="7"/>
      <c r="Q288" s="7"/>
      <c r="R288" s="7"/>
      <c r="S288" s="10" t="str">
        <f t="shared" si="30"/>
        <v/>
      </c>
      <c r="T288" s="19" t="str">
        <f t="shared" si="31"/>
        <v/>
      </c>
      <c r="U288" s="19" t="str">
        <f t="shared" si="32"/>
        <v/>
      </c>
      <c r="V288" s="19" t="str">
        <f t="shared" si="33"/>
        <v/>
      </c>
      <c r="W288" s="19" t="str">
        <f t="shared" si="34"/>
        <v/>
      </c>
    </row>
    <row r="289" spans="1:23" ht="30" customHeight="1" x14ac:dyDescent="0.35">
      <c r="A289" s="19" t="str">
        <f>IF($B289="","",IFERROR(MATCH($B289,SKOLY,0),"?")&amp;"-"&amp;COUNTIF($B$5:$B289,$B289))</f>
        <v/>
      </c>
      <c r="B289" s="7"/>
      <c r="C289" s="7"/>
      <c r="D289" s="23"/>
      <c r="E289" s="22"/>
      <c r="F289" s="7"/>
      <c r="G289" s="7"/>
      <c r="H289" s="28"/>
      <c r="I289" s="7"/>
      <c r="J289" s="23"/>
      <c r="K289" s="23"/>
      <c r="L289" s="19" t="str">
        <f t="shared" si="28"/>
        <v/>
      </c>
      <c r="M289" s="7"/>
      <c r="N289" s="29"/>
      <c r="O289" s="27" t="str">
        <f t="shared" si="29"/>
        <v/>
      </c>
      <c r="P289" s="7"/>
      <c r="Q289" s="7"/>
      <c r="R289" s="7"/>
      <c r="S289" s="10" t="str">
        <f t="shared" si="30"/>
        <v/>
      </c>
      <c r="T289" s="19" t="str">
        <f t="shared" si="31"/>
        <v/>
      </c>
      <c r="U289" s="19" t="str">
        <f t="shared" si="32"/>
        <v/>
      </c>
      <c r="V289" s="19" t="str">
        <f t="shared" si="33"/>
        <v/>
      </c>
      <c r="W289" s="19" t="str">
        <f t="shared" si="34"/>
        <v/>
      </c>
    </row>
    <row r="290" spans="1:23" ht="30" customHeight="1" x14ac:dyDescent="0.35">
      <c r="A290" s="19" t="str">
        <f>IF($B290="","",IFERROR(MATCH($B290,SKOLY,0),"?")&amp;"-"&amp;COUNTIF($B$5:$B290,$B290))</f>
        <v/>
      </c>
      <c r="B290" s="7"/>
      <c r="C290" s="7"/>
      <c r="D290" s="23"/>
      <c r="E290" s="22"/>
      <c r="F290" s="7"/>
      <c r="G290" s="7"/>
      <c r="H290" s="28"/>
      <c r="I290" s="7"/>
      <c r="J290" s="23"/>
      <c r="K290" s="23"/>
      <c r="L290" s="19" t="str">
        <f t="shared" si="28"/>
        <v/>
      </c>
      <c r="M290" s="7"/>
      <c r="N290" s="29"/>
      <c r="O290" s="27" t="str">
        <f t="shared" si="29"/>
        <v/>
      </c>
      <c r="P290" s="7"/>
      <c r="Q290" s="7"/>
      <c r="R290" s="7"/>
      <c r="S290" s="10" t="str">
        <f t="shared" si="30"/>
        <v/>
      </c>
      <c r="T290" s="19" t="str">
        <f t="shared" si="31"/>
        <v/>
      </c>
      <c r="U290" s="19" t="str">
        <f t="shared" si="32"/>
        <v/>
      </c>
      <c r="V290" s="19" t="str">
        <f t="shared" si="33"/>
        <v/>
      </c>
      <c r="W290" s="19" t="str">
        <f t="shared" si="34"/>
        <v/>
      </c>
    </row>
    <row r="291" spans="1:23" ht="30" customHeight="1" x14ac:dyDescent="0.35">
      <c r="A291" s="19" t="str">
        <f>IF($B291="","",IFERROR(MATCH($B291,SKOLY,0),"?")&amp;"-"&amp;COUNTIF($B$5:$B291,$B291))</f>
        <v/>
      </c>
      <c r="B291" s="7"/>
      <c r="C291" s="7"/>
      <c r="D291" s="23"/>
      <c r="E291" s="22"/>
      <c r="F291" s="7"/>
      <c r="G291" s="7"/>
      <c r="H291" s="28"/>
      <c r="I291" s="7"/>
      <c r="J291" s="23"/>
      <c r="K291" s="23"/>
      <c r="L291" s="19" t="str">
        <f t="shared" si="28"/>
        <v/>
      </c>
      <c r="M291" s="7"/>
      <c r="N291" s="29"/>
      <c r="O291" s="27" t="str">
        <f t="shared" si="29"/>
        <v/>
      </c>
      <c r="P291" s="7"/>
      <c r="Q291" s="7"/>
      <c r="R291" s="7"/>
      <c r="S291" s="10" t="str">
        <f t="shared" si="30"/>
        <v/>
      </c>
      <c r="T291" s="19" t="str">
        <f t="shared" si="31"/>
        <v/>
      </c>
      <c r="U291" s="19" t="str">
        <f t="shared" si="32"/>
        <v/>
      </c>
      <c r="V291" s="19" t="str">
        <f t="shared" si="33"/>
        <v/>
      </c>
      <c r="W291" s="19" t="str">
        <f t="shared" si="34"/>
        <v/>
      </c>
    </row>
    <row r="292" spans="1:23" ht="30" customHeight="1" x14ac:dyDescent="0.35">
      <c r="A292" s="19" t="str">
        <f>IF($B292="","",IFERROR(MATCH($B292,SKOLY,0),"?")&amp;"-"&amp;COUNTIF($B$5:$B292,$B292))</f>
        <v/>
      </c>
      <c r="B292" s="7"/>
      <c r="C292" s="7"/>
      <c r="D292" s="23"/>
      <c r="E292" s="22"/>
      <c r="F292" s="7"/>
      <c r="G292" s="7"/>
      <c r="H292" s="28"/>
      <c r="I292" s="7"/>
      <c r="J292" s="23"/>
      <c r="K292" s="23"/>
      <c r="L292" s="19" t="str">
        <f t="shared" si="28"/>
        <v/>
      </c>
      <c r="M292" s="7"/>
      <c r="N292" s="29"/>
      <c r="O292" s="27" t="str">
        <f t="shared" si="29"/>
        <v/>
      </c>
      <c r="P292" s="7"/>
      <c r="Q292" s="7"/>
      <c r="R292" s="7"/>
      <c r="S292" s="10" t="str">
        <f t="shared" si="30"/>
        <v/>
      </c>
      <c r="T292" s="19" t="str">
        <f t="shared" si="31"/>
        <v/>
      </c>
      <c r="U292" s="19" t="str">
        <f t="shared" si="32"/>
        <v/>
      </c>
      <c r="V292" s="19" t="str">
        <f t="shared" si="33"/>
        <v/>
      </c>
      <c r="W292" s="19" t="str">
        <f t="shared" si="34"/>
        <v/>
      </c>
    </row>
    <row r="293" spans="1:23" ht="30" customHeight="1" x14ac:dyDescent="0.35">
      <c r="A293" s="19" t="str">
        <f>IF($B293="","",IFERROR(MATCH($B293,SKOLY,0),"?")&amp;"-"&amp;COUNTIF($B$5:$B293,$B293))</f>
        <v/>
      </c>
      <c r="B293" s="7"/>
      <c r="C293" s="7"/>
      <c r="D293" s="23"/>
      <c r="E293" s="22"/>
      <c r="F293" s="7"/>
      <c r="G293" s="7"/>
      <c r="H293" s="28"/>
      <c r="I293" s="7"/>
      <c r="J293" s="23"/>
      <c r="K293" s="23"/>
      <c r="L293" s="19" t="str">
        <f t="shared" si="28"/>
        <v/>
      </c>
      <c r="M293" s="7"/>
      <c r="N293" s="29"/>
      <c r="O293" s="27" t="str">
        <f t="shared" si="29"/>
        <v/>
      </c>
      <c r="P293" s="7"/>
      <c r="Q293" s="7"/>
      <c r="R293" s="7"/>
      <c r="S293" s="10" t="str">
        <f t="shared" si="30"/>
        <v/>
      </c>
      <c r="T293" s="19" t="str">
        <f t="shared" si="31"/>
        <v/>
      </c>
      <c r="U293" s="19" t="str">
        <f t="shared" si="32"/>
        <v/>
      </c>
      <c r="V293" s="19" t="str">
        <f t="shared" si="33"/>
        <v/>
      </c>
      <c r="W293" s="19" t="str">
        <f t="shared" si="34"/>
        <v/>
      </c>
    </row>
    <row r="294" spans="1:23" ht="30" customHeight="1" x14ac:dyDescent="0.35">
      <c r="A294" s="19" t="str">
        <f>IF($B294="","",IFERROR(MATCH($B294,SKOLY,0),"?")&amp;"-"&amp;COUNTIF($B$5:$B294,$B294))</f>
        <v/>
      </c>
      <c r="B294" s="7"/>
      <c r="C294" s="7"/>
      <c r="D294" s="23"/>
      <c r="E294" s="22"/>
      <c r="F294" s="7"/>
      <c r="G294" s="7"/>
      <c r="H294" s="28"/>
      <c r="I294" s="7"/>
      <c r="J294" s="23"/>
      <c r="K294" s="23"/>
      <c r="L294" s="19" t="str">
        <f t="shared" si="28"/>
        <v/>
      </c>
      <c r="M294" s="7"/>
      <c r="N294" s="29"/>
      <c r="O294" s="27" t="str">
        <f t="shared" si="29"/>
        <v/>
      </c>
      <c r="P294" s="7"/>
      <c r="Q294" s="7"/>
      <c r="R294" s="7"/>
      <c r="S294" s="10" t="str">
        <f t="shared" si="30"/>
        <v/>
      </c>
      <c r="T294" s="19" t="str">
        <f t="shared" si="31"/>
        <v/>
      </c>
      <c r="U294" s="19" t="str">
        <f t="shared" si="32"/>
        <v/>
      </c>
      <c r="V294" s="19" t="str">
        <f t="shared" si="33"/>
        <v/>
      </c>
      <c r="W294" s="19" t="str">
        <f t="shared" si="34"/>
        <v/>
      </c>
    </row>
    <row r="295" spans="1:23" ht="30" customHeight="1" x14ac:dyDescent="0.35">
      <c r="A295" s="19" t="str">
        <f>IF($B295="","",IFERROR(MATCH($B295,SKOLY,0),"?")&amp;"-"&amp;COUNTIF($B$5:$B295,$B295))</f>
        <v/>
      </c>
      <c r="B295" s="7"/>
      <c r="C295" s="7"/>
      <c r="D295" s="23"/>
      <c r="E295" s="22"/>
      <c r="F295" s="7"/>
      <c r="G295" s="7"/>
      <c r="H295" s="28"/>
      <c r="I295" s="7"/>
      <c r="J295" s="23"/>
      <c r="K295" s="23"/>
      <c r="L295" s="19" t="str">
        <f t="shared" si="28"/>
        <v/>
      </c>
      <c r="M295" s="7"/>
      <c r="N295" s="29"/>
      <c r="O295" s="27" t="str">
        <f t="shared" si="29"/>
        <v/>
      </c>
      <c r="P295" s="7"/>
      <c r="Q295" s="7"/>
      <c r="R295" s="7"/>
      <c r="S295" s="10" t="str">
        <f t="shared" si="30"/>
        <v/>
      </c>
      <c r="T295" s="19" t="str">
        <f t="shared" si="31"/>
        <v/>
      </c>
      <c r="U295" s="19" t="str">
        <f t="shared" si="32"/>
        <v/>
      </c>
      <c r="V295" s="19" t="str">
        <f t="shared" si="33"/>
        <v/>
      </c>
      <c r="W295" s="19" t="str">
        <f t="shared" si="34"/>
        <v/>
      </c>
    </row>
    <row r="296" spans="1:23" ht="30" customHeight="1" x14ac:dyDescent="0.35">
      <c r="A296" s="19" t="str">
        <f>IF($B296="","",IFERROR(MATCH($B296,SKOLY,0),"?")&amp;"-"&amp;COUNTIF($B$5:$B296,$B296))</f>
        <v/>
      </c>
      <c r="B296" s="7"/>
      <c r="C296" s="7"/>
      <c r="D296" s="23"/>
      <c r="E296" s="22"/>
      <c r="F296" s="7"/>
      <c r="G296" s="7"/>
      <c r="H296" s="28"/>
      <c r="I296" s="7"/>
      <c r="J296" s="23"/>
      <c r="K296" s="23"/>
      <c r="L296" s="19" t="str">
        <f t="shared" si="28"/>
        <v/>
      </c>
      <c r="M296" s="7"/>
      <c r="N296" s="29"/>
      <c r="O296" s="27" t="str">
        <f t="shared" si="29"/>
        <v/>
      </c>
      <c r="P296" s="7"/>
      <c r="Q296" s="7"/>
      <c r="R296" s="7"/>
      <c r="S296" s="10" t="str">
        <f t="shared" si="30"/>
        <v/>
      </c>
      <c r="T296" s="19" t="str">
        <f t="shared" si="31"/>
        <v/>
      </c>
      <c r="U296" s="19" t="str">
        <f t="shared" si="32"/>
        <v/>
      </c>
      <c r="V296" s="19" t="str">
        <f t="shared" si="33"/>
        <v/>
      </c>
      <c r="W296" s="19" t="str">
        <f t="shared" si="34"/>
        <v/>
      </c>
    </row>
    <row r="297" spans="1:23" ht="30" customHeight="1" x14ac:dyDescent="0.35">
      <c r="A297" s="19" t="str">
        <f>IF($B297="","",IFERROR(MATCH($B297,SKOLY,0),"?")&amp;"-"&amp;COUNTIF($B$5:$B297,$B297))</f>
        <v/>
      </c>
      <c r="B297" s="7"/>
      <c r="C297" s="7"/>
      <c r="D297" s="23"/>
      <c r="E297" s="22"/>
      <c r="F297" s="7"/>
      <c r="G297" s="7"/>
      <c r="H297" s="28"/>
      <c r="I297" s="7"/>
      <c r="J297" s="23"/>
      <c r="K297" s="23"/>
      <c r="L297" s="19" t="str">
        <f t="shared" si="28"/>
        <v/>
      </c>
      <c r="M297" s="7"/>
      <c r="N297" s="29"/>
      <c r="O297" s="27" t="str">
        <f t="shared" si="29"/>
        <v/>
      </c>
      <c r="P297" s="7"/>
      <c r="Q297" s="7"/>
      <c r="R297" s="7"/>
      <c r="S297" s="10" t="str">
        <f t="shared" si="30"/>
        <v/>
      </c>
      <c r="T297" s="19" t="str">
        <f t="shared" si="31"/>
        <v/>
      </c>
      <c r="U297" s="19" t="str">
        <f t="shared" si="32"/>
        <v/>
      </c>
      <c r="V297" s="19" t="str">
        <f t="shared" si="33"/>
        <v/>
      </c>
      <c r="W297" s="19" t="str">
        <f t="shared" si="34"/>
        <v/>
      </c>
    </row>
    <row r="298" spans="1:23" ht="30" customHeight="1" x14ac:dyDescent="0.35">
      <c r="A298" s="19" t="str">
        <f>IF($B298="","",IFERROR(MATCH($B298,SKOLY,0),"?")&amp;"-"&amp;COUNTIF($B$5:$B298,$B298))</f>
        <v/>
      </c>
      <c r="B298" s="7"/>
      <c r="C298" s="7"/>
      <c r="D298" s="23"/>
      <c r="E298" s="22"/>
      <c r="F298" s="7"/>
      <c r="G298" s="7"/>
      <c r="H298" s="28"/>
      <c r="I298" s="7"/>
      <c r="J298" s="23"/>
      <c r="K298" s="23"/>
      <c r="L298" s="19" t="str">
        <f t="shared" si="28"/>
        <v/>
      </c>
      <c r="M298" s="7"/>
      <c r="N298" s="29"/>
      <c r="O298" s="27" t="str">
        <f t="shared" si="29"/>
        <v/>
      </c>
      <c r="P298" s="7"/>
      <c r="Q298" s="7"/>
      <c r="R298" s="7"/>
      <c r="S298" s="10" t="str">
        <f t="shared" si="30"/>
        <v/>
      </c>
      <c r="T298" s="19" t="str">
        <f t="shared" si="31"/>
        <v/>
      </c>
      <c r="U298" s="19" t="str">
        <f t="shared" si="32"/>
        <v/>
      </c>
      <c r="V298" s="19" t="str">
        <f t="shared" si="33"/>
        <v/>
      </c>
      <c r="W298" s="19" t="str">
        <f t="shared" si="34"/>
        <v/>
      </c>
    </row>
    <row r="299" spans="1:23" ht="30" customHeight="1" x14ac:dyDescent="0.35">
      <c r="A299" s="19" t="str">
        <f>IF($B299="","",IFERROR(MATCH($B299,SKOLY,0),"?")&amp;"-"&amp;COUNTIF($B$5:$B299,$B299))</f>
        <v/>
      </c>
      <c r="B299" s="7"/>
      <c r="C299" s="7"/>
      <c r="D299" s="23"/>
      <c r="E299" s="22"/>
      <c r="F299" s="7"/>
      <c r="G299" s="7"/>
      <c r="H299" s="28"/>
      <c r="I299" s="7"/>
      <c r="J299" s="23"/>
      <c r="K299" s="23"/>
      <c r="L299" s="19" t="str">
        <f t="shared" si="28"/>
        <v/>
      </c>
      <c r="M299" s="7"/>
      <c r="N299" s="29"/>
      <c r="O299" s="27" t="str">
        <f t="shared" si="29"/>
        <v/>
      </c>
      <c r="P299" s="7"/>
      <c r="Q299" s="7"/>
      <c r="R299" s="7"/>
      <c r="S299" s="10" t="str">
        <f t="shared" si="30"/>
        <v/>
      </c>
      <c r="T299" s="19" t="str">
        <f t="shared" si="31"/>
        <v/>
      </c>
      <c r="U299" s="19" t="str">
        <f t="shared" si="32"/>
        <v/>
      </c>
      <c r="V299" s="19" t="str">
        <f t="shared" si="33"/>
        <v/>
      </c>
      <c r="W299" s="19" t="str">
        <f t="shared" si="34"/>
        <v/>
      </c>
    </row>
    <row r="300" spans="1:23" ht="30" customHeight="1" x14ac:dyDescent="0.35">
      <c r="A300" s="19" t="str">
        <f>IF($B300="","",IFERROR(MATCH($B300,SKOLY,0),"?")&amp;"-"&amp;COUNTIF($B$5:$B300,$B300))</f>
        <v/>
      </c>
      <c r="B300" s="7"/>
      <c r="C300" s="7"/>
      <c r="D300" s="23"/>
      <c r="E300" s="22"/>
      <c r="F300" s="7"/>
      <c r="G300" s="7"/>
      <c r="H300" s="28"/>
      <c r="I300" s="7"/>
      <c r="J300" s="23"/>
      <c r="K300" s="23"/>
      <c r="L300" s="19" t="str">
        <f t="shared" si="28"/>
        <v/>
      </c>
      <c r="M300" s="7"/>
      <c r="N300" s="29"/>
      <c r="O300" s="27" t="str">
        <f t="shared" si="29"/>
        <v/>
      </c>
      <c r="P300" s="7"/>
      <c r="Q300" s="7"/>
      <c r="R300" s="7"/>
      <c r="S300" s="10" t="str">
        <f t="shared" si="30"/>
        <v/>
      </c>
      <c r="T300" s="19" t="str">
        <f t="shared" si="31"/>
        <v/>
      </c>
      <c r="U300" s="19" t="str">
        <f t="shared" si="32"/>
        <v/>
      </c>
      <c r="V300" s="19" t="str">
        <f t="shared" si="33"/>
        <v/>
      </c>
      <c r="W300" s="19" t="str">
        <f t="shared" si="34"/>
        <v/>
      </c>
    </row>
    <row r="301" spans="1:23" ht="30" customHeight="1" x14ac:dyDescent="0.35">
      <c r="A301" s="19" t="str">
        <f>IF($B301="","",IFERROR(MATCH($B301,SKOLY,0),"?")&amp;"-"&amp;COUNTIF($B$5:$B301,$B301))</f>
        <v/>
      </c>
      <c r="B301" s="7"/>
      <c r="C301" s="7"/>
      <c r="D301" s="23"/>
      <c r="E301" s="22"/>
      <c r="F301" s="7"/>
      <c r="G301" s="7"/>
      <c r="H301" s="28"/>
      <c r="I301" s="7"/>
      <c r="J301" s="23"/>
      <c r="K301" s="23"/>
      <c r="L301" s="19" t="str">
        <f t="shared" si="28"/>
        <v/>
      </c>
      <c r="M301" s="7"/>
      <c r="N301" s="29"/>
      <c r="O301" s="27" t="str">
        <f t="shared" si="29"/>
        <v/>
      </c>
      <c r="P301" s="7"/>
      <c r="Q301" s="7"/>
      <c r="R301" s="7"/>
      <c r="S301" s="10" t="str">
        <f t="shared" si="30"/>
        <v/>
      </c>
      <c r="T301" s="19" t="str">
        <f t="shared" si="31"/>
        <v/>
      </c>
      <c r="U301" s="19" t="str">
        <f t="shared" si="32"/>
        <v/>
      </c>
      <c r="V301" s="19" t="str">
        <f t="shared" si="33"/>
        <v/>
      </c>
      <c r="W301" s="19" t="str">
        <f t="shared" si="34"/>
        <v/>
      </c>
    </row>
    <row r="302" spans="1:23" ht="30" customHeight="1" x14ac:dyDescent="0.35">
      <c r="A302" s="19" t="str">
        <f>IF($B302="","",IFERROR(MATCH($B302,SKOLY,0),"?")&amp;"-"&amp;COUNTIF($B$5:$B302,$B302))</f>
        <v/>
      </c>
      <c r="B302" s="7"/>
      <c r="C302" s="7"/>
      <c r="D302" s="23"/>
      <c r="E302" s="22"/>
      <c r="F302" s="7"/>
      <c r="G302" s="7"/>
      <c r="H302" s="28"/>
      <c r="I302" s="7"/>
      <c r="J302" s="23"/>
      <c r="K302" s="23"/>
      <c r="L302" s="19" t="str">
        <f t="shared" si="28"/>
        <v/>
      </c>
      <c r="M302" s="7"/>
      <c r="N302" s="29"/>
      <c r="O302" s="27" t="str">
        <f t="shared" si="29"/>
        <v/>
      </c>
      <c r="P302" s="7"/>
      <c r="Q302" s="7"/>
      <c r="R302" s="7"/>
      <c r="S302" s="10" t="str">
        <f t="shared" si="30"/>
        <v/>
      </c>
      <c r="T302" s="19" t="str">
        <f t="shared" si="31"/>
        <v/>
      </c>
      <c r="U302" s="19" t="str">
        <f t="shared" si="32"/>
        <v/>
      </c>
      <c r="V302" s="19" t="str">
        <f t="shared" si="33"/>
        <v/>
      </c>
      <c r="W302" s="19" t="str">
        <f t="shared" si="34"/>
        <v/>
      </c>
    </row>
    <row r="303" spans="1:23" ht="30" customHeight="1" x14ac:dyDescent="0.35">
      <c r="A303" s="19" t="str">
        <f>IF($B303="","",IFERROR(MATCH($B303,SKOLY,0),"?")&amp;"-"&amp;COUNTIF($B$5:$B303,$B303))</f>
        <v/>
      </c>
      <c r="B303" s="7"/>
      <c r="C303" s="7"/>
      <c r="D303" s="23"/>
      <c r="E303" s="22"/>
      <c r="F303" s="7"/>
      <c r="G303" s="7"/>
      <c r="H303" s="28"/>
      <c r="I303" s="7"/>
      <c r="J303" s="23"/>
      <c r="K303" s="23"/>
      <c r="L303" s="19" t="str">
        <f t="shared" si="28"/>
        <v/>
      </c>
      <c r="M303" s="7"/>
      <c r="N303" s="29"/>
      <c r="O303" s="27" t="str">
        <f t="shared" si="29"/>
        <v/>
      </c>
      <c r="P303" s="7"/>
      <c r="Q303" s="7"/>
      <c r="R303" s="7"/>
      <c r="S303" s="10" t="str">
        <f t="shared" si="30"/>
        <v/>
      </c>
      <c r="T303" s="19" t="str">
        <f t="shared" si="31"/>
        <v/>
      </c>
      <c r="U303" s="19" t="str">
        <f t="shared" si="32"/>
        <v/>
      </c>
      <c r="V303" s="19" t="str">
        <f t="shared" si="33"/>
        <v/>
      </c>
      <c r="W303" s="19" t="str">
        <f t="shared" si="34"/>
        <v/>
      </c>
    </row>
    <row r="304" spans="1:23" ht="30" customHeight="1" x14ac:dyDescent="0.35">
      <c r="A304" s="19" t="str">
        <f>IF($B304="","",IFERROR(MATCH($B304,SKOLY,0),"?")&amp;"-"&amp;COUNTIF($B$5:$B304,$B304))</f>
        <v/>
      </c>
      <c r="B304" s="7"/>
      <c r="C304" s="7"/>
      <c r="D304" s="23"/>
      <c r="E304" s="22"/>
      <c r="F304" s="7"/>
      <c r="G304" s="7"/>
      <c r="H304" s="28"/>
      <c r="I304" s="7"/>
      <c r="J304" s="23"/>
      <c r="K304" s="23"/>
      <c r="L304" s="19" t="str">
        <f t="shared" si="28"/>
        <v/>
      </c>
      <c r="M304" s="7"/>
      <c r="N304" s="29"/>
      <c r="O304" s="27" t="str">
        <f t="shared" si="29"/>
        <v/>
      </c>
      <c r="P304" s="7"/>
      <c r="Q304" s="7"/>
      <c r="R304" s="7"/>
      <c r="S304" s="10" t="str">
        <f t="shared" si="30"/>
        <v/>
      </c>
      <c r="T304" s="19" t="str">
        <f t="shared" si="31"/>
        <v/>
      </c>
      <c r="U304" s="19" t="str">
        <f t="shared" si="32"/>
        <v/>
      </c>
      <c r="V304" s="19" t="str">
        <f t="shared" si="33"/>
        <v/>
      </c>
      <c r="W304" s="19" t="str">
        <f t="shared" si="34"/>
        <v/>
      </c>
    </row>
    <row r="305" spans="1:23" ht="30" customHeight="1" x14ac:dyDescent="0.35">
      <c r="A305" s="19" t="str">
        <f>IF($B305="","",IFERROR(MATCH($B305,SKOLY,0),"?")&amp;"-"&amp;COUNTIF($B$5:$B305,$B305))</f>
        <v/>
      </c>
      <c r="B305" s="7"/>
      <c r="C305" s="7"/>
      <c r="D305" s="23"/>
      <c r="E305" s="22"/>
      <c r="F305" s="7"/>
      <c r="G305" s="7"/>
      <c r="H305" s="28"/>
      <c r="I305" s="7"/>
      <c r="J305" s="23"/>
      <c r="K305" s="23"/>
      <c r="L305" s="19" t="str">
        <f t="shared" si="28"/>
        <v/>
      </c>
      <c r="M305" s="7"/>
      <c r="N305" s="29"/>
      <c r="O305" s="27" t="str">
        <f t="shared" si="29"/>
        <v/>
      </c>
      <c r="P305" s="7"/>
      <c r="Q305" s="7"/>
      <c r="R305" s="7"/>
      <c r="S305" s="10" t="str">
        <f t="shared" si="30"/>
        <v/>
      </c>
      <c r="T305" s="19" t="str">
        <f t="shared" si="31"/>
        <v/>
      </c>
      <c r="U305" s="19" t="str">
        <f t="shared" si="32"/>
        <v/>
      </c>
      <c r="V305" s="19" t="str">
        <f t="shared" si="33"/>
        <v/>
      </c>
      <c r="W305" s="19" t="str">
        <f t="shared" si="34"/>
        <v/>
      </c>
    </row>
    <row r="306" spans="1:23" ht="30" customHeight="1" x14ac:dyDescent="0.35">
      <c r="A306" s="19" t="str">
        <f>IF($B306="","",IFERROR(MATCH($B306,SKOLY,0),"?")&amp;"-"&amp;COUNTIF($B$5:$B306,$B306))</f>
        <v/>
      </c>
      <c r="B306" s="7"/>
      <c r="C306" s="7"/>
      <c r="D306" s="23"/>
      <c r="E306" s="22"/>
      <c r="F306" s="7"/>
      <c r="G306" s="7"/>
      <c r="H306" s="28"/>
      <c r="I306" s="7"/>
      <c r="J306" s="23"/>
      <c r="K306" s="23"/>
      <c r="L306" s="19" t="str">
        <f t="shared" si="28"/>
        <v/>
      </c>
      <c r="M306" s="7"/>
      <c r="N306" s="29"/>
      <c r="O306" s="27" t="str">
        <f t="shared" si="29"/>
        <v/>
      </c>
      <c r="P306" s="7"/>
      <c r="Q306" s="7"/>
      <c r="R306" s="7"/>
      <c r="S306" s="10" t="str">
        <f t="shared" si="30"/>
        <v/>
      </c>
      <c r="T306" s="19" t="str">
        <f t="shared" si="31"/>
        <v/>
      </c>
      <c r="U306" s="19" t="str">
        <f t="shared" si="32"/>
        <v/>
      </c>
      <c r="V306" s="19" t="str">
        <f t="shared" si="33"/>
        <v/>
      </c>
      <c r="W306" s="19" t="str">
        <f t="shared" si="34"/>
        <v/>
      </c>
    </row>
    <row r="307" spans="1:23" ht="30" customHeight="1" x14ac:dyDescent="0.35">
      <c r="A307" s="19" t="str">
        <f>IF($B307="","",IFERROR(MATCH($B307,SKOLY,0),"?")&amp;"-"&amp;COUNTIF($B$5:$B307,$B307))</f>
        <v/>
      </c>
      <c r="B307" s="7"/>
      <c r="C307" s="7"/>
      <c r="D307" s="23"/>
      <c r="E307" s="22"/>
      <c r="F307" s="7"/>
      <c r="G307" s="7"/>
      <c r="H307" s="28"/>
      <c r="I307" s="7"/>
      <c r="J307" s="23"/>
      <c r="K307" s="23"/>
      <c r="L307" s="19" t="str">
        <f t="shared" si="28"/>
        <v/>
      </c>
      <c r="M307" s="7"/>
      <c r="N307" s="29"/>
      <c r="O307" s="27" t="str">
        <f t="shared" si="29"/>
        <v/>
      </c>
      <c r="P307" s="7"/>
      <c r="Q307" s="7"/>
      <c r="R307" s="7"/>
      <c r="S307" s="10" t="str">
        <f t="shared" si="30"/>
        <v/>
      </c>
      <c r="T307" s="19" t="str">
        <f t="shared" si="31"/>
        <v/>
      </c>
      <c r="U307" s="19" t="str">
        <f t="shared" si="32"/>
        <v/>
      </c>
      <c r="V307" s="19" t="str">
        <f t="shared" si="33"/>
        <v/>
      </c>
      <c r="W307" s="19" t="str">
        <f t="shared" si="34"/>
        <v/>
      </c>
    </row>
    <row r="308" spans="1:23" ht="30" customHeight="1" x14ac:dyDescent="0.35">
      <c r="A308" s="19" t="str">
        <f>IF($B308="","",IFERROR(MATCH($B308,SKOLY,0),"?")&amp;"-"&amp;COUNTIF($B$5:$B308,$B308))</f>
        <v/>
      </c>
      <c r="B308" s="7"/>
      <c r="C308" s="7"/>
      <c r="D308" s="23"/>
      <c r="E308" s="22"/>
      <c r="F308" s="7"/>
      <c r="G308" s="7"/>
      <c r="H308" s="28"/>
      <c r="I308" s="7"/>
      <c r="J308" s="23"/>
      <c r="K308" s="23"/>
      <c r="L308" s="19" t="str">
        <f t="shared" si="28"/>
        <v/>
      </c>
      <c r="M308" s="7"/>
      <c r="N308" s="29"/>
      <c r="O308" s="27" t="str">
        <f t="shared" si="29"/>
        <v/>
      </c>
      <c r="P308" s="7"/>
      <c r="Q308" s="7"/>
      <c r="R308" s="7"/>
      <c r="S308" s="10" t="str">
        <f t="shared" si="30"/>
        <v/>
      </c>
      <c r="T308" s="19" t="str">
        <f t="shared" si="31"/>
        <v/>
      </c>
      <c r="U308" s="19" t="str">
        <f t="shared" si="32"/>
        <v/>
      </c>
      <c r="V308" s="19" t="str">
        <f t="shared" si="33"/>
        <v/>
      </c>
      <c r="W308" s="19" t="str">
        <f t="shared" si="34"/>
        <v/>
      </c>
    </row>
    <row r="309" spans="1:23" ht="30" customHeight="1" x14ac:dyDescent="0.35">
      <c r="A309" s="19" t="str">
        <f>IF($B309="","",IFERROR(MATCH($B309,SKOLY,0),"?")&amp;"-"&amp;COUNTIF($B$5:$B309,$B309))</f>
        <v/>
      </c>
      <c r="B309" s="7"/>
      <c r="C309" s="7"/>
      <c r="D309" s="23"/>
      <c r="E309" s="22"/>
      <c r="F309" s="7"/>
      <c r="G309" s="7"/>
      <c r="H309" s="28"/>
      <c r="I309" s="7"/>
      <c r="J309" s="23"/>
      <c r="K309" s="23"/>
      <c r="L309" s="19" t="str">
        <f t="shared" si="28"/>
        <v/>
      </c>
      <c r="M309" s="7"/>
      <c r="N309" s="29"/>
      <c r="O309" s="27" t="str">
        <f t="shared" si="29"/>
        <v/>
      </c>
      <c r="P309" s="7"/>
      <c r="Q309" s="7"/>
      <c r="R309" s="7"/>
      <c r="S309" s="10" t="str">
        <f t="shared" si="30"/>
        <v/>
      </c>
      <c r="T309" s="19" t="str">
        <f t="shared" si="31"/>
        <v/>
      </c>
      <c r="U309" s="19" t="str">
        <f t="shared" si="32"/>
        <v/>
      </c>
      <c r="V309" s="19" t="str">
        <f t="shared" si="33"/>
        <v/>
      </c>
      <c r="W309" s="19" t="str">
        <f t="shared" si="34"/>
        <v/>
      </c>
    </row>
    <row r="310" spans="1:23" ht="30" customHeight="1" x14ac:dyDescent="0.35">
      <c r="A310" s="19" t="str">
        <f>IF($B310="","",IFERROR(MATCH($B310,SKOLY,0),"?")&amp;"-"&amp;COUNTIF($B$5:$B310,$B310))</f>
        <v/>
      </c>
      <c r="B310" s="7"/>
      <c r="C310" s="7"/>
      <c r="D310" s="23"/>
      <c r="E310" s="22"/>
      <c r="F310" s="7"/>
      <c r="G310" s="7"/>
      <c r="H310" s="28"/>
      <c r="I310" s="7"/>
      <c r="J310" s="23"/>
      <c r="K310" s="23"/>
      <c r="L310" s="19" t="str">
        <f t="shared" si="28"/>
        <v/>
      </c>
      <c r="M310" s="7"/>
      <c r="N310" s="29"/>
      <c r="O310" s="27" t="str">
        <f t="shared" si="29"/>
        <v/>
      </c>
      <c r="P310" s="7"/>
      <c r="Q310" s="7"/>
      <c r="R310" s="7"/>
      <c r="S310" s="10" t="str">
        <f t="shared" si="30"/>
        <v/>
      </c>
      <c r="T310" s="19" t="str">
        <f t="shared" si="31"/>
        <v/>
      </c>
      <c r="U310" s="19" t="str">
        <f t="shared" si="32"/>
        <v/>
      </c>
      <c r="V310" s="19" t="str">
        <f t="shared" si="33"/>
        <v/>
      </c>
      <c r="W310" s="19" t="str">
        <f t="shared" si="34"/>
        <v/>
      </c>
    </row>
    <row r="311" spans="1:23" ht="30" customHeight="1" x14ac:dyDescent="0.35">
      <c r="A311" s="19" t="str">
        <f>IF($B311="","",IFERROR(MATCH($B311,SKOLY,0),"?")&amp;"-"&amp;COUNTIF($B$5:$B311,$B311))</f>
        <v/>
      </c>
      <c r="B311" s="7"/>
      <c r="C311" s="7"/>
      <c r="D311" s="23"/>
      <c r="E311" s="22"/>
      <c r="F311" s="7"/>
      <c r="G311" s="7"/>
      <c r="H311" s="28"/>
      <c r="I311" s="7"/>
      <c r="J311" s="23"/>
      <c r="K311" s="23"/>
      <c r="L311" s="19" t="str">
        <f t="shared" si="28"/>
        <v/>
      </c>
      <c r="M311" s="7"/>
      <c r="N311" s="29"/>
      <c r="O311" s="27" t="str">
        <f t="shared" si="29"/>
        <v/>
      </c>
      <c r="P311" s="7"/>
      <c r="Q311" s="7"/>
      <c r="R311" s="7"/>
      <c r="S311" s="10" t="str">
        <f t="shared" si="30"/>
        <v/>
      </c>
      <c r="T311" s="19" t="str">
        <f t="shared" si="31"/>
        <v/>
      </c>
      <c r="U311" s="19" t="str">
        <f t="shared" si="32"/>
        <v/>
      </c>
      <c r="V311" s="19" t="str">
        <f t="shared" si="33"/>
        <v/>
      </c>
      <c r="W311" s="19" t="str">
        <f t="shared" si="34"/>
        <v/>
      </c>
    </row>
    <row r="312" spans="1:23" ht="30" customHeight="1" x14ac:dyDescent="0.35">
      <c r="A312" s="19" t="str">
        <f>IF($B312="","",IFERROR(MATCH($B312,SKOLY,0),"?")&amp;"-"&amp;COUNTIF($B$5:$B312,$B312))</f>
        <v/>
      </c>
      <c r="B312" s="7"/>
      <c r="C312" s="7"/>
      <c r="D312" s="23"/>
      <c r="E312" s="22"/>
      <c r="F312" s="7"/>
      <c r="G312" s="7"/>
      <c r="H312" s="28"/>
      <c r="I312" s="7"/>
      <c r="J312" s="23"/>
      <c r="K312" s="23"/>
      <c r="L312" s="19" t="str">
        <f t="shared" si="28"/>
        <v/>
      </c>
      <c r="M312" s="7"/>
      <c r="N312" s="29"/>
      <c r="O312" s="27" t="str">
        <f t="shared" si="29"/>
        <v/>
      </c>
      <c r="P312" s="7"/>
      <c r="Q312" s="7"/>
      <c r="R312" s="7"/>
      <c r="S312" s="10" t="str">
        <f t="shared" si="30"/>
        <v/>
      </c>
      <c r="T312" s="19" t="str">
        <f t="shared" si="31"/>
        <v/>
      </c>
      <c r="U312" s="19" t="str">
        <f t="shared" si="32"/>
        <v/>
      </c>
      <c r="V312" s="19" t="str">
        <f t="shared" si="33"/>
        <v/>
      </c>
      <c r="W312" s="19" t="str">
        <f t="shared" si="34"/>
        <v/>
      </c>
    </row>
    <row r="313" spans="1:23" ht="30" customHeight="1" x14ac:dyDescent="0.35">
      <c r="A313" s="19" t="str">
        <f>IF($B313="","",IFERROR(MATCH($B313,SKOLY,0),"?")&amp;"-"&amp;COUNTIF($B$5:$B313,$B313))</f>
        <v/>
      </c>
      <c r="B313" s="7"/>
      <c r="C313" s="7"/>
      <c r="D313" s="23"/>
      <c r="E313" s="22"/>
      <c r="F313" s="7"/>
      <c r="G313" s="7"/>
      <c r="H313" s="28"/>
      <c r="I313" s="7"/>
      <c r="J313" s="23"/>
      <c r="K313" s="23"/>
      <c r="L313" s="19" t="str">
        <f t="shared" si="28"/>
        <v/>
      </c>
      <c r="M313" s="7"/>
      <c r="N313" s="29"/>
      <c r="O313" s="27" t="str">
        <f t="shared" si="29"/>
        <v/>
      </c>
      <c r="P313" s="7"/>
      <c r="Q313" s="7"/>
      <c r="R313" s="7"/>
      <c r="S313" s="10" t="str">
        <f t="shared" si="30"/>
        <v/>
      </c>
      <c r="T313" s="19" t="str">
        <f t="shared" si="31"/>
        <v/>
      </c>
      <c r="U313" s="19" t="str">
        <f t="shared" si="32"/>
        <v/>
      </c>
      <c r="V313" s="19" t="str">
        <f t="shared" si="33"/>
        <v/>
      </c>
      <c r="W313" s="19" t="str">
        <f t="shared" si="34"/>
        <v/>
      </c>
    </row>
    <row r="314" spans="1:23" ht="30" customHeight="1" x14ac:dyDescent="0.35">
      <c r="A314" s="19" t="str">
        <f>IF($B314="","",IFERROR(MATCH($B314,SKOLY,0),"?")&amp;"-"&amp;COUNTIF($B$5:$B314,$B314))</f>
        <v/>
      </c>
      <c r="B314" s="7"/>
      <c r="C314" s="7"/>
      <c r="D314" s="23"/>
      <c r="E314" s="22"/>
      <c r="F314" s="7"/>
      <c r="G314" s="7"/>
      <c r="H314" s="28"/>
      <c r="I314" s="7"/>
      <c r="J314" s="23"/>
      <c r="K314" s="23"/>
      <c r="L314" s="19" t="str">
        <f t="shared" si="28"/>
        <v/>
      </c>
      <c r="M314" s="7"/>
      <c r="N314" s="29"/>
      <c r="O314" s="27" t="str">
        <f t="shared" si="29"/>
        <v/>
      </c>
      <c r="P314" s="7"/>
      <c r="Q314" s="7"/>
      <c r="R314" s="7"/>
      <c r="S314" s="10" t="str">
        <f t="shared" si="30"/>
        <v/>
      </c>
      <c r="T314" s="19" t="str">
        <f t="shared" si="31"/>
        <v/>
      </c>
      <c r="U314" s="19" t="str">
        <f t="shared" si="32"/>
        <v/>
      </c>
      <c r="V314" s="19" t="str">
        <f t="shared" si="33"/>
        <v/>
      </c>
      <c r="W314" s="19" t="str">
        <f t="shared" si="34"/>
        <v/>
      </c>
    </row>
    <row r="315" spans="1:23" ht="30" customHeight="1" x14ac:dyDescent="0.35">
      <c r="A315" s="19" t="str">
        <f>IF($B315="","",IFERROR(MATCH($B315,SKOLY,0),"?")&amp;"-"&amp;COUNTIF($B$5:$B315,$B315))</f>
        <v/>
      </c>
      <c r="B315" s="7"/>
      <c r="C315" s="7"/>
      <c r="D315" s="23"/>
      <c r="E315" s="22"/>
      <c r="F315" s="7"/>
      <c r="G315" s="7"/>
      <c r="H315" s="28"/>
      <c r="I315" s="7"/>
      <c r="J315" s="23"/>
      <c r="K315" s="23"/>
      <c r="L315" s="19" t="str">
        <f t="shared" si="28"/>
        <v/>
      </c>
      <c r="M315" s="7"/>
      <c r="N315" s="29"/>
      <c r="O315" s="27" t="str">
        <f t="shared" si="29"/>
        <v/>
      </c>
      <c r="P315" s="7"/>
      <c r="Q315" s="7"/>
      <c r="R315" s="7"/>
      <c r="S315" s="10" t="str">
        <f t="shared" si="30"/>
        <v/>
      </c>
      <c r="T315" s="19" t="str">
        <f t="shared" si="31"/>
        <v/>
      </c>
      <c r="U315" s="19" t="str">
        <f t="shared" si="32"/>
        <v/>
      </c>
      <c r="V315" s="19" t="str">
        <f t="shared" si="33"/>
        <v/>
      </c>
      <c r="W315" s="19" t="str">
        <f t="shared" si="34"/>
        <v/>
      </c>
    </row>
    <row r="316" spans="1:23" ht="30" customHeight="1" x14ac:dyDescent="0.35">
      <c r="A316" s="19" t="str">
        <f>IF($B316="","",IFERROR(MATCH($B316,SKOLY,0),"?")&amp;"-"&amp;COUNTIF($B$5:$B316,$B316))</f>
        <v/>
      </c>
      <c r="B316" s="7"/>
      <c r="C316" s="7"/>
      <c r="D316" s="23"/>
      <c r="E316" s="22"/>
      <c r="F316" s="7"/>
      <c r="G316" s="7"/>
      <c r="H316" s="28"/>
      <c r="I316" s="7"/>
      <c r="J316" s="23"/>
      <c r="K316" s="23"/>
      <c r="L316" s="19" t="str">
        <f t="shared" si="28"/>
        <v/>
      </c>
      <c r="M316" s="7"/>
      <c r="N316" s="29"/>
      <c r="O316" s="27" t="str">
        <f t="shared" si="29"/>
        <v/>
      </c>
      <c r="P316" s="7"/>
      <c r="Q316" s="7"/>
      <c r="R316" s="7"/>
      <c r="S316" s="10" t="str">
        <f t="shared" si="30"/>
        <v/>
      </c>
      <c r="T316" s="19" t="str">
        <f t="shared" si="31"/>
        <v/>
      </c>
      <c r="U316" s="19" t="str">
        <f t="shared" si="32"/>
        <v/>
      </c>
      <c r="V316" s="19" t="str">
        <f t="shared" si="33"/>
        <v/>
      </c>
      <c r="W316" s="19" t="str">
        <f t="shared" si="34"/>
        <v/>
      </c>
    </row>
    <row r="317" spans="1:23" ht="30" customHeight="1" x14ac:dyDescent="0.35">
      <c r="A317" s="19" t="str">
        <f>IF($B317="","",IFERROR(MATCH($B317,SKOLY,0),"?")&amp;"-"&amp;COUNTIF($B$5:$B317,$B317))</f>
        <v/>
      </c>
      <c r="B317" s="7"/>
      <c r="C317" s="7"/>
      <c r="D317" s="23"/>
      <c r="E317" s="22"/>
      <c r="F317" s="7"/>
      <c r="G317" s="7"/>
      <c r="H317" s="28"/>
      <c r="I317" s="7"/>
      <c r="J317" s="23"/>
      <c r="K317" s="23"/>
      <c r="L317" s="19" t="str">
        <f t="shared" si="28"/>
        <v/>
      </c>
      <c r="M317" s="7"/>
      <c r="N317" s="29"/>
      <c r="O317" s="27" t="str">
        <f t="shared" si="29"/>
        <v/>
      </c>
      <c r="P317" s="7"/>
      <c r="Q317" s="7"/>
      <c r="R317" s="7"/>
      <c r="S317" s="10" t="str">
        <f t="shared" si="30"/>
        <v/>
      </c>
      <c r="T317" s="19" t="str">
        <f t="shared" si="31"/>
        <v/>
      </c>
      <c r="U317" s="19" t="str">
        <f t="shared" si="32"/>
        <v/>
      </c>
      <c r="V317" s="19" t="str">
        <f t="shared" si="33"/>
        <v/>
      </c>
      <c r="W317" s="19" t="str">
        <f t="shared" si="34"/>
        <v/>
      </c>
    </row>
    <row r="318" spans="1:23" ht="30" customHeight="1" x14ac:dyDescent="0.35">
      <c r="A318" s="19" t="str">
        <f>IF($B318="","",IFERROR(MATCH($B318,SKOLY,0),"?")&amp;"-"&amp;COUNTIF($B$5:$B318,$B318))</f>
        <v/>
      </c>
      <c r="B318" s="7"/>
      <c r="C318" s="7"/>
      <c r="D318" s="23"/>
      <c r="E318" s="22"/>
      <c r="F318" s="7"/>
      <c r="G318" s="7"/>
      <c r="H318" s="28"/>
      <c r="I318" s="7"/>
      <c r="J318" s="23"/>
      <c r="K318" s="23"/>
      <c r="L318" s="19" t="str">
        <f t="shared" si="28"/>
        <v/>
      </c>
      <c r="M318" s="7"/>
      <c r="N318" s="29"/>
      <c r="O318" s="27" t="str">
        <f t="shared" si="29"/>
        <v/>
      </c>
      <c r="P318" s="7"/>
      <c r="Q318" s="7"/>
      <c r="R318" s="7"/>
      <c r="S318" s="10" t="str">
        <f t="shared" si="30"/>
        <v/>
      </c>
      <c r="T318" s="19" t="str">
        <f t="shared" si="31"/>
        <v/>
      </c>
      <c r="U318" s="19" t="str">
        <f t="shared" si="32"/>
        <v/>
      </c>
      <c r="V318" s="19" t="str">
        <f t="shared" si="33"/>
        <v/>
      </c>
      <c r="W318" s="19" t="str">
        <f t="shared" si="34"/>
        <v/>
      </c>
    </row>
    <row r="319" spans="1:23" ht="30" customHeight="1" x14ac:dyDescent="0.35">
      <c r="A319" s="19" t="str">
        <f>IF($B319="","",IFERROR(MATCH($B319,SKOLY,0),"?")&amp;"-"&amp;COUNTIF($B$5:$B319,$B319))</f>
        <v/>
      </c>
      <c r="B319" s="7"/>
      <c r="C319" s="7"/>
      <c r="D319" s="23"/>
      <c r="E319" s="22"/>
      <c r="F319" s="7"/>
      <c r="G319" s="7"/>
      <c r="H319" s="28"/>
      <c r="I319" s="7"/>
      <c r="J319" s="23"/>
      <c r="K319" s="23"/>
      <c r="L319" s="19" t="str">
        <f t="shared" si="28"/>
        <v/>
      </c>
      <c r="M319" s="7"/>
      <c r="N319" s="29"/>
      <c r="O319" s="27" t="str">
        <f t="shared" si="29"/>
        <v/>
      </c>
      <c r="P319" s="7"/>
      <c r="Q319" s="7"/>
      <c r="R319" s="7"/>
      <c r="S319" s="10" t="str">
        <f t="shared" si="30"/>
        <v/>
      </c>
      <c r="T319" s="19" t="str">
        <f t="shared" si="31"/>
        <v/>
      </c>
      <c r="U319" s="19" t="str">
        <f t="shared" si="32"/>
        <v/>
      </c>
      <c r="V319" s="19" t="str">
        <f t="shared" si="33"/>
        <v/>
      </c>
      <c r="W319" s="19" t="str">
        <f t="shared" si="34"/>
        <v/>
      </c>
    </row>
    <row r="320" spans="1:23" ht="30" customHeight="1" x14ac:dyDescent="0.35">
      <c r="A320" s="19" t="str">
        <f>IF($B320="","",IFERROR(MATCH($B320,SKOLY,0),"?")&amp;"-"&amp;COUNTIF($B$5:$B320,$B320))</f>
        <v/>
      </c>
      <c r="B320" s="7"/>
      <c r="C320" s="7"/>
      <c r="D320" s="23"/>
      <c r="E320" s="22"/>
      <c r="F320" s="7"/>
      <c r="G320" s="7"/>
      <c r="H320" s="28"/>
      <c r="I320" s="7"/>
      <c r="J320" s="23"/>
      <c r="K320" s="23"/>
      <c r="L320" s="19" t="str">
        <f t="shared" si="28"/>
        <v/>
      </c>
      <c r="M320" s="7"/>
      <c r="N320" s="29"/>
      <c r="O320" s="27" t="str">
        <f t="shared" si="29"/>
        <v/>
      </c>
      <c r="P320" s="7"/>
      <c r="Q320" s="7"/>
      <c r="R320" s="7"/>
      <c r="S320" s="10" t="str">
        <f t="shared" si="30"/>
        <v/>
      </c>
      <c r="T320" s="19" t="str">
        <f t="shared" si="31"/>
        <v/>
      </c>
      <c r="U320" s="19" t="str">
        <f t="shared" si="32"/>
        <v/>
      </c>
      <c r="V320" s="19" t="str">
        <f t="shared" si="33"/>
        <v/>
      </c>
      <c r="W320" s="19" t="str">
        <f t="shared" si="34"/>
        <v/>
      </c>
    </row>
    <row r="321" spans="1:23" ht="30" customHeight="1" x14ac:dyDescent="0.35">
      <c r="A321" s="19" t="str">
        <f>IF($B321="","",IFERROR(MATCH($B321,SKOLY,0),"?")&amp;"-"&amp;COUNTIF($B$5:$B321,$B321))</f>
        <v/>
      </c>
      <c r="B321" s="7"/>
      <c r="C321" s="7"/>
      <c r="D321" s="23"/>
      <c r="E321" s="22"/>
      <c r="F321" s="7"/>
      <c r="G321" s="7"/>
      <c r="H321" s="28"/>
      <c r="I321" s="7"/>
      <c r="J321" s="23"/>
      <c r="K321" s="23"/>
      <c r="L321" s="19" t="str">
        <f t="shared" si="28"/>
        <v/>
      </c>
      <c r="M321" s="7"/>
      <c r="N321" s="29"/>
      <c r="O321" s="27" t="str">
        <f t="shared" si="29"/>
        <v/>
      </c>
      <c r="P321" s="7"/>
      <c r="Q321" s="7"/>
      <c r="R321" s="7"/>
      <c r="S321" s="10" t="str">
        <f t="shared" si="30"/>
        <v/>
      </c>
      <c r="T321" s="19" t="str">
        <f t="shared" si="31"/>
        <v/>
      </c>
      <c r="U321" s="19" t="str">
        <f t="shared" si="32"/>
        <v/>
      </c>
      <c r="V321" s="19" t="str">
        <f t="shared" si="33"/>
        <v/>
      </c>
      <c r="W321" s="19" t="str">
        <f t="shared" si="34"/>
        <v/>
      </c>
    </row>
    <row r="322" spans="1:23" ht="30" customHeight="1" x14ac:dyDescent="0.35">
      <c r="A322" s="19" t="str">
        <f>IF($B322="","",IFERROR(MATCH($B322,SKOLY,0),"?")&amp;"-"&amp;COUNTIF($B$5:$B322,$B322))</f>
        <v/>
      </c>
      <c r="B322" s="7"/>
      <c r="C322" s="7"/>
      <c r="D322" s="23"/>
      <c r="E322" s="22"/>
      <c r="F322" s="7"/>
      <c r="G322" s="7"/>
      <c r="H322" s="28"/>
      <c r="I322" s="7"/>
      <c r="J322" s="23"/>
      <c r="K322" s="23"/>
      <c r="L322" s="19" t="str">
        <f t="shared" si="28"/>
        <v/>
      </c>
      <c r="M322" s="7"/>
      <c r="N322" s="29"/>
      <c r="O322" s="27" t="str">
        <f t="shared" si="29"/>
        <v/>
      </c>
      <c r="P322" s="7"/>
      <c r="Q322" s="7"/>
      <c r="R322" s="7"/>
      <c r="S322" s="10" t="str">
        <f t="shared" si="30"/>
        <v/>
      </c>
      <c r="T322" s="19" t="str">
        <f t="shared" si="31"/>
        <v/>
      </c>
      <c r="U322" s="19" t="str">
        <f t="shared" si="32"/>
        <v/>
      </c>
      <c r="V322" s="19" t="str">
        <f t="shared" si="33"/>
        <v/>
      </c>
      <c r="W322" s="19" t="str">
        <f t="shared" si="34"/>
        <v/>
      </c>
    </row>
    <row r="323" spans="1:23" ht="30" customHeight="1" x14ac:dyDescent="0.35">
      <c r="A323" s="19" t="str">
        <f>IF($B323="","",IFERROR(MATCH($B323,SKOLY,0),"?")&amp;"-"&amp;COUNTIF($B$5:$B323,$B323))</f>
        <v/>
      </c>
      <c r="B323" s="7"/>
      <c r="C323" s="7"/>
      <c r="D323" s="23"/>
      <c r="E323" s="22"/>
      <c r="F323" s="7"/>
      <c r="G323" s="7"/>
      <c r="H323" s="28"/>
      <c r="I323" s="7"/>
      <c r="J323" s="23"/>
      <c r="K323" s="23"/>
      <c r="L323" s="19" t="str">
        <f t="shared" si="28"/>
        <v/>
      </c>
      <c r="M323" s="7"/>
      <c r="N323" s="29"/>
      <c r="O323" s="27" t="str">
        <f t="shared" si="29"/>
        <v/>
      </c>
      <c r="P323" s="7"/>
      <c r="Q323" s="7"/>
      <c r="R323" s="7"/>
      <c r="S323" s="10" t="str">
        <f t="shared" si="30"/>
        <v/>
      </c>
      <c r="T323" s="19" t="str">
        <f t="shared" si="31"/>
        <v/>
      </c>
      <c r="U323" s="19" t="str">
        <f t="shared" si="32"/>
        <v/>
      </c>
      <c r="V323" s="19" t="str">
        <f t="shared" si="33"/>
        <v/>
      </c>
      <c r="W323" s="19" t="str">
        <f t="shared" si="34"/>
        <v/>
      </c>
    </row>
    <row r="324" spans="1:23" ht="30" customHeight="1" x14ac:dyDescent="0.35">
      <c r="A324" s="19" t="str">
        <f>IF($B324="","",IFERROR(MATCH($B324,SKOLY,0),"?")&amp;"-"&amp;COUNTIF($B$5:$B324,$B324))</f>
        <v/>
      </c>
      <c r="B324" s="7"/>
      <c r="C324" s="7"/>
      <c r="D324" s="23"/>
      <c r="E324" s="22"/>
      <c r="F324" s="7"/>
      <c r="G324" s="7"/>
      <c r="H324" s="28"/>
      <c r="I324" s="7"/>
      <c r="J324" s="23"/>
      <c r="K324" s="23"/>
      <c r="L324" s="19" t="str">
        <f t="shared" si="28"/>
        <v/>
      </c>
      <c r="M324" s="7"/>
      <c r="N324" s="29"/>
      <c r="O324" s="27" t="str">
        <f t="shared" si="29"/>
        <v/>
      </c>
      <c r="P324" s="7"/>
      <c r="Q324" s="7"/>
      <c r="R324" s="7"/>
      <c r="S324" s="10" t="str">
        <f t="shared" si="30"/>
        <v/>
      </c>
      <c r="T324" s="19" t="str">
        <f t="shared" si="31"/>
        <v/>
      </c>
      <c r="U324" s="19" t="str">
        <f t="shared" si="32"/>
        <v/>
      </c>
      <c r="V324" s="19" t="str">
        <f t="shared" si="33"/>
        <v/>
      </c>
      <c r="W324" s="19" t="str">
        <f t="shared" si="34"/>
        <v/>
      </c>
    </row>
    <row r="325" spans="1:23" ht="30" customHeight="1" x14ac:dyDescent="0.35">
      <c r="A325" s="19" t="str">
        <f>IF($B325="","",IFERROR(MATCH($B325,SKOLY,0),"?")&amp;"-"&amp;COUNTIF($B$5:$B325,$B325))</f>
        <v/>
      </c>
      <c r="B325" s="7"/>
      <c r="C325" s="7"/>
      <c r="D325" s="23"/>
      <c r="E325" s="22"/>
      <c r="F325" s="7"/>
      <c r="G325" s="7"/>
      <c r="H325" s="28"/>
      <c r="I325" s="7"/>
      <c r="J325" s="23"/>
      <c r="K325" s="23"/>
      <c r="L325" s="19" t="str">
        <f t="shared" ref="L325:L388" si="35">IF(AND($D325="",$J325=""),"",SUM($D325,$J325)-SUM($K325))</f>
        <v/>
      </c>
      <c r="M325" s="7"/>
      <c r="N325" s="29"/>
      <c r="O325" s="27" t="str">
        <f t="shared" ref="O325:O388" si="36">IF(OR($J325="",$N325=""),"",$J325*$N325)</f>
        <v/>
      </c>
      <c r="P325" s="7"/>
      <c r="Q325" s="7"/>
      <c r="R325" s="7"/>
      <c r="S325" s="10" t="str">
        <f t="shared" ref="S325:S388" si="37">IF($B325="","",IF(T325="","OK",LEFT(T325,LEN(T325)-2)))</f>
        <v/>
      </c>
      <c r="T325" s="19" t="str">
        <f t="shared" ref="T325:T388" si="38">IF($B325="","",IF(COUNTIF(SKOLY,$B325)=0,"✖ škola není v seznamu na listu Zapojené školy; ","")&amp;IF($C325="","✖ chybí kategorie vybavení; ","")&amp;IF(AND($C325&lt;&gt;"",COUNTIF(CIS_KATEGORIE,$C325)=0),"✖ kategorie mimo číselník; ","")&amp;IF(AND($D325="",$J325=""),"✖ chybí množství (stávající nebo nově pořizované); ","")&amp;IF(AND(N($D325)&gt;0,$E325=""),"✖ chybí měsíc a rok pořízení; ","")&amp;IF(AND(N($D325)&gt;0,$F325=""),"✖ chybí zdroj financování; ","")&amp;IF(AND($F325&lt;&gt;"",COUNTIF(CIS_ZDROJ,$F325)=0),"✖ zdroj financování mimo číselník; ","")&amp;IF(AND($G325&lt;&gt;"",COUNTIF(CIS_ZDROJ,$G325)=0),"✖ další zdroj financování mimo číselník; ","")&amp;IF(AND(N($D325)&gt;0,$I325=""),"✖ chybí parametry a stav stávajícího vybavení; ","")&amp;IF(AND(N($J325)&gt;0,$M325=""),"✖ chybí parametry nového vybavení; ","")&amp;IF(AND(N($J325)&gt;0,$N325=""),"✖ chybí jednotková cena; ","")&amp;IF(AND(N($J325)&gt;0,$P325=""),"✖ chybí rozpočtová položka; ","")&amp;IF(AND($P325&lt;&gt;"",COUNTIF(CIS_ROZPOCET,$P325)=0),"✖ rozpočtová položka mimo číselník; ","")&amp;IF(AND(N($J325)&gt;0,$Q325=""),"✖ chybí zdůvodnění potřebnosti; ","")&amp;IF(AND(N($J325)&gt;0,$R325=""),"✖ chybí vazba na klíčovou aktivitu; ","")&amp;IF(AND($R325&lt;&gt;"",COUNTIF(CIS_KA,$R325)=0),"✖ klíčová aktivita mimo číselník; ","")&amp;IF(AND($K325&lt;&gt;"",$D325&lt;&gt;"",N($K325)&gt;N($D325)),"✖ vyřazované ks převyšují stávající množství; ","")&amp;IF(AND($G325&lt;&gt;"",$F325=""),"✖ vícenásobný výběr: další zdroj financování vyplněn bez hlavního; ","")&amp;IF(AND($G325&lt;&gt;"",$G325=$F325),"✖ vícenásobný výběr: další zdroj financování shodný s hlavním; ","")&amp;IF(AND(N($J325)&gt;0,$Q325&lt;&gt;"",LEN($Q325)&lt;40),"▲ stručné zdůvodnění potřebnosti (méně než 40 znaků); ","")&amp;IF(AND(N($J325)&gt;0,$M325&lt;&gt;"",LEN($M325)&lt;40),"▲ stručné parametry nového vybavení (méně než 40 znaků); ","")&amp;IF(AND(N($D325)&gt;0,$F325&lt;&gt;"",$H325="",NOT(OR($F325="Zřizovatel",LEFT($F325,7)="Vlastní",LEFT($F325,3)="Dar"))),"▲ u dotačního zdroje chybí registrační číslo projektu; ",""))</f>
        <v/>
      </c>
      <c r="U325" s="19" t="str">
        <f t="shared" ref="U325:U388" si="39">IF($B325="","",LEN(T325)-LEN(SUBSTITUTE(T325,"✖","")))</f>
        <v/>
      </c>
      <c r="V325" s="19" t="str">
        <f t="shared" ref="V325:V388" si="40">IF($B325="","",LEN(T325)-LEN(SUBSTITUTE(T325,"▲","")))</f>
        <v/>
      </c>
      <c r="W325" s="19" t="str">
        <f t="shared" ref="W325:W388" si="41">IF($B325="","",(LEN(T325)-LEN(SUBSTITUTE(T325,"vícenásobný výběr","")))/LEN("vícenásobný výběr"))</f>
        <v/>
      </c>
    </row>
    <row r="326" spans="1:23" ht="30" customHeight="1" x14ac:dyDescent="0.35">
      <c r="A326" s="19" t="str">
        <f>IF($B326="","",IFERROR(MATCH($B326,SKOLY,0),"?")&amp;"-"&amp;COUNTIF($B$5:$B326,$B326))</f>
        <v/>
      </c>
      <c r="B326" s="7"/>
      <c r="C326" s="7"/>
      <c r="D326" s="23"/>
      <c r="E326" s="22"/>
      <c r="F326" s="7"/>
      <c r="G326" s="7"/>
      <c r="H326" s="28"/>
      <c r="I326" s="7"/>
      <c r="J326" s="23"/>
      <c r="K326" s="23"/>
      <c r="L326" s="19" t="str">
        <f t="shared" si="35"/>
        <v/>
      </c>
      <c r="M326" s="7"/>
      <c r="N326" s="29"/>
      <c r="O326" s="27" t="str">
        <f t="shared" si="36"/>
        <v/>
      </c>
      <c r="P326" s="7"/>
      <c r="Q326" s="7"/>
      <c r="R326" s="7"/>
      <c r="S326" s="10" t="str">
        <f t="shared" si="37"/>
        <v/>
      </c>
      <c r="T326" s="19" t="str">
        <f t="shared" si="38"/>
        <v/>
      </c>
      <c r="U326" s="19" t="str">
        <f t="shared" si="39"/>
        <v/>
      </c>
      <c r="V326" s="19" t="str">
        <f t="shared" si="40"/>
        <v/>
      </c>
      <c r="W326" s="19" t="str">
        <f t="shared" si="41"/>
        <v/>
      </c>
    </row>
    <row r="327" spans="1:23" ht="30" customHeight="1" x14ac:dyDescent="0.35">
      <c r="A327" s="19" t="str">
        <f>IF($B327="","",IFERROR(MATCH($B327,SKOLY,0),"?")&amp;"-"&amp;COUNTIF($B$5:$B327,$B327))</f>
        <v/>
      </c>
      <c r="B327" s="7"/>
      <c r="C327" s="7"/>
      <c r="D327" s="23"/>
      <c r="E327" s="22"/>
      <c r="F327" s="7"/>
      <c r="G327" s="7"/>
      <c r="H327" s="28"/>
      <c r="I327" s="7"/>
      <c r="J327" s="23"/>
      <c r="K327" s="23"/>
      <c r="L327" s="19" t="str">
        <f t="shared" si="35"/>
        <v/>
      </c>
      <c r="M327" s="7"/>
      <c r="N327" s="29"/>
      <c r="O327" s="27" t="str">
        <f t="shared" si="36"/>
        <v/>
      </c>
      <c r="P327" s="7"/>
      <c r="Q327" s="7"/>
      <c r="R327" s="7"/>
      <c r="S327" s="10" t="str">
        <f t="shared" si="37"/>
        <v/>
      </c>
      <c r="T327" s="19" t="str">
        <f t="shared" si="38"/>
        <v/>
      </c>
      <c r="U327" s="19" t="str">
        <f t="shared" si="39"/>
        <v/>
      </c>
      <c r="V327" s="19" t="str">
        <f t="shared" si="40"/>
        <v/>
      </c>
      <c r="W327" s="19" t="str">
        <f t="shared" si="41"/>
        <v/>
      </c>
    </row>
    <row r="328" spans="1:23" ht="30" customHeight="1" x14ac:dyDescent="0.35">
      <c r="A328" s="19" t="str">
        <f>IF($B328="","",IFERROR(MATCH($B328,SKOLY,0),"?")&amp;"-"&amp;COUNTIF($B$5:$B328,$B328))</f>
        <v/>
      </c>
      <c r="B328" s="7"/>
      <c r="C328" s="7"/>
      <c r="D328" s="23"/>
      <c r="E328" s="22"/>
      <c r="F328" s="7"/>
      <c r="G328" s="7"/>
      <c r="H328" s="28"/>
      <c r="I328" s="7"/>
      <c r="J328" s="23"/>
      <c r="K328" s="23"/>
      <c r="L328" s="19" t="str">
        <f t="shared" si="35"/>
        <v/>
      </c>
      <c r="M328" s="7"/>
      <c r="N328" s="29"/>
      <c r="O328" s="27" t="str">
        <f t="shared" si="36"/>
        <v/>
      </c>
      <c r="P328" s="7"/>
      <c r="Q328" s="7"/>
      <c r="R328" s="7"/>
      <c r="S328" s="10" t="str">
        <f t="shared" si="37"/>
        <v/>
      </c>
      <c r="T328" s="19" t="str">
        <f t="shared" si="38"/>
        <v/>
      </c>
      <c r="U328" s="19" t="str">
        <f t="shared" si="39"/>
        <v/>
      </c>
      <c r="V328" s="19" t="str">
        <f t="shared" si="40"/>
        <v/>
      </c>
      <c r="W328" s="19" t="str">
        <f t="shared" si="41"/>
        <v/>
      </c>
    </row>
    <row r="329" spans="1:23" ht="30" customHeight="1" x14ac:dyDescent="0.35">
      <c r="A329" s="19" t="str">
        <f>IF($B329="","",IFERROR(MATCH($B329,SKOLY,0),"?")&amp;"-"&amp;COUNTIF($B$5:$B329,$B329))</f>
        <v/>
      </c>
      <c r="B329" s="7"/>
      <c r="C329" s="7"/>
      <c r="D329" s="23"/>
      <c r="E329" s="22"/>
      <c r="F329" s="7"/>
      <c r="G329" s="7"/>
      <c r="H329" s="28"/>
      <c r="I329" s="7"/>
      <c r="J329" s="23"/>
      <c r="K329" s="23"/>
      <c r="L329" s="19" t="str">
        <f t="shared" si="35"/>
        <v/>
      </c>
      <c r="M329" s="7"/>
      <c r="N329" s="29"/>
      <c r="O329" s="27" t="str">
        <f t="shared" si="36"/>
        <v/>
      </c>
      <c r="P329" s="7"/>
      <c r="Q329" s="7"/>
      <c r="R329" s="7"/>
      <c r="S329" s="10" t="str">
        <f t="shared" si="37"/>
        <v/>
      </c>
      <c r="T329" s="19" t="str">
        <f t="shared" si="38"/>
        <v/>
      </c>
      <c r="U329" s="19" t="str">
        <f t="shared" si="39"/>
        <v/>
      </c>
      <c r="V329" s="19" t="str">
        <f t="shared" si="40"/>
        <v/>
      </c>
      <c r="W329" s="19" t="str">
        <f t="shared" si="41"/>
        <v/>
      </c>
    </row>
    <row r="330" spans="1:23" ht="30" customHeight="1" x14ac:dyDescent="0.35">
      <c r="A330" s="19" t="str">
        <f>IF($B330="","",IFERROR(MATCH($B330,SKOLY,0),"?")&amp;"-"&amp;COUNTIF($B$5:$B330,$B330))</f>
        <v/>
      </c>
      <c r="B330" s="7"/>
      <c r="C330" s="7"/>
      <c r="D330" s="23"/>
      <c r="E330" s="22"/>
      <c r="F330" s="7"/>
      <c r="G330" s="7"/>
      <c r="H330" s="28"/>
      <c r="I330" s="7"/>
      <c r="J330" s="23"/>
      <c r="K330" s="23"/>
      <c r="L330" s="19" t="str">
        <f t="shared" si="35"/>
        <v/>
      </c>
      <c r="M330" s="7"/>
      <c r="N330" s="29"/>
      <c r="O330" s="27" t="str">
        <f t="shared" si="36"/>
        <v/>
      </c>
      <c r="P330" s="7"/>
      <c r="Q330" s="7"/>
      <c r="R330" s="7"/>
      <c r="S330" s="10" t="str">
        <f t="shared" si="37"/>
        <v/>
      </c>
      <c r="T330" s="19" t="str">
        <f t="shared" si="38"/>
        <v/>
      </c>
      <c r="U330" s="19" t="str">
        <f t="shared" si="39"/>
        <v/>
      </c>
      <c r="V330" s="19" t="str">
        <f t="shared" si="40"/>
        <v/>
      </c>
      <c r="W330" s="19" t="str">
        <f t="shared" si="41"/>
        <v/>
      </c>
    </row>
    <row r="331" spans="1:23" ht="30" customHeight="1" x14ac:dyDescent="0.35">
      <c r="A331" s="19" t="str">
        <f>IF($B331="","",IFERROR(MATCH($B331,SKOLY,0),"?")&amp;"-"&amp;COUNTIF($B$5:$B331,$B331))</f>
        <v/>
      </c>
      <c r="B331" s="7"/>
      <c r="C331" s="7"/>
      <c r="D331" s="23"/>
      <c r="E331" s="22"/>
      <c r="F331" s="7"/>
      <c r="G331" s="7"/>
      <c r="H331" s="28"/>
      <c r="I331" s="7"/>
      <c r="J331" s="23"/>
      <c r="K331" s="23"/>
      <c r="L331" s="19" t="str">
        <f t="shared" si="35"/>
        <v/>
      </c>
      <c r="M331" s="7"/>
      <c r="N331" s="29"/>
      <c r="O331" s="27" t="str">
        <f t="shared" si="36"/>
        <v/>
      </c>
      <c r="P331" s="7"/>
      <c r="Q331" s="7"/>
      <c r="R331" s="7"/>
      <c r="S331" s="10" t="str">
        <f t="shared" si="37"/>
        <v/>
      </c>
      <c r="T331" s="19" t="str">
        <f t="shared" si="38"/>
        <v/>
      </c>
      <c r="U331" s="19" t="str">
        <f t="shared" si="39"/>
        <v/>
      </c>
      <c r="V331" s="19" t="str">
        <f t="shared" si="40"/>
        <v/>
      </c>
      <c r="W331" s="19" t="str">
        <f t="shared" si="41"/>
        <v/>
      </c>
    </row>
    <row r="332" spans="1:23" ht="30" customHeight="1" x14ac:dyDescent="0.35">
      <c r="A332" s="19" t="str">
        <f>IF($B332="","",IFERROR(MATCH($B332,SKOLY,0),"?")&amp;"-"&amp;COUNTIF($B$5:$B332,$B332))</f>
        <v/>
      </c>
      <c r="B332" s="7"/>
      <c r="C332" s="7"/>
      <c r="D332" s="23"/>
      <c r="E332" s="22"/>
      <c r="F332" s="7"/>
      <c r="G332" s="7"/>
      <c r="H332" s="28"/>
      <c r="I332" s="7"/>
      <c r="J332" s="23"/>
      <c r="K332" s="23"/>
      <c r="L332" s="19" t="str">
        <f t="shared" si="35"/>
        <v/>
      </c>
      <c r="M332" s="7"/>
      <c r="N332" s="29"/>
      <c r="O332" s="27" t="str">
        <f t="shared" si="36"/>
        <v/>
      </c>
      <c r="P332" s="7"/>
      <c r="Q332" s="7"/>
      <c r="R332" s="7"/>
      <c r="S332" s="10" t="str">
        <f t="shared" si="37"/>
        <v/>
      </c>
      <c r="T332" s="19" t="str">
        <f t="shared" si="38"/>
        <v/>
      </c>
      <c r="U332" s="19" t="str">
        <f t="shared" si="39"/>
        <v/>
      </c>
      <c r="V332" s="19" t="str">
        <f t="shared" si="40"/>
        <v/>
      </c>
      <c r="W332" s="19" t="str">
        <f t="shared" si="41"/>
        <v/>
      </c>
    </row>
    <row r="333" spans="1:23" ht="30" customHeight="1" x14ac:dyDescent="0.35">
      <c r="A333" s="19" t="str">
        <f>IF($B333="","",IFERROR(MATCH($B333,SKOLY,0),"?")&amp;"-"&amp;COUNTIF($B$5:$B333,$B333))</f>
        <v/>
      </c>
      <c r="B333" s="7"/>
      <c r="C333" s="7"/>
      <c r="D333" s="23"/>
      <c r="E333" s="22"/>
      <c r="F333" s="7"/>
      <c r="G333" s="7"/>
      <c r="H333" s="28"/>
      <c r="I333" s="7"/>
      <c r="J333" s="23"/>
      <c r="K333" s="23"/>
      <c r="L333" s="19" t="str">
        <f t="shared" si="35"/>
        <v/>
      </c>
      <c r="M333" s="7"/>
      <c r="N333" s="29"/>
      <c r="O333" s="27" t="str">
        <f t="shared" si="36"/>
        <v/>
      </c>
      <c r="P333" s="7"/>
      <c r="Q333" s="7"/>
      <c r="R333" s="7"/>
      <c r="S333" s="10" t="str">
        <f t="shared" si="37"/>
        <v/>
      </c>
      <c r="T333" s="19" t="str">
        <f t="shared" si="38"/>
        <v/>
      </c>
      <c r="U333" s="19" t="str">
        <f t="shared" si="39"/>
        <v/>
      </c>
      <c r="V333" s="19" t="str">
        <f t="shared" si="40"/>
        <v/>
      </c>
      <c r="W333" s="19" t="str">
        <f t="shared" si="41"/>
        <v/>
      </c>
    </row>
    <row r="334" spans="1:23" ht="30" customHeight="1" x14ac:dyDescent="0.35">
      <c r="A334" s="19" t="str">
        <f>IF($B334="","",IFERROR(MATCH($B334,SKOLY,0),"?")&amp;"-"&amp;COUNTIF($B$5:$B334,$B334))</f>
        <v/>
      </c>
      <c r="B334" s="7"/>
      <c r="C334" s="7"/>
      <c r="D334" s="23"/>
      <c r="E334" s="22"/>
      <c r="F334" s="7"/>
      <c r="G334" s="7"/>
      <c r="H334" s="28"/>
      <c r="I334" s="7"/>
      <c r="J334" s="23"/>
      <c r="K334" s="23"/>
      <c r="L334" s="19" t="str">
        <f t="shared" si="35"/>
        <v/>
      </c>
      <c r="M334" s="7"/>
      <c r="N334" s="29"/>
      <c r="O334" s="27" t="str">
        <f t="shared" si="36"/>
        <v/>
      </c>
      <c r="P334" s="7"/>
      <c r="Q334" s="7"/>
      <c r="R334" s="7"/>
      <c r="S334" s="10" t="str">
        <f t="shared" si="37"/>
        <v/>
      </c>
      <c r="T334" s="19" t="str">
        <f t="shared" si="38"/>
        <v/>
      </c>
      <c r="U334" s="19" t="str">
        <f t="shared" si="39"/>
        <v/>
      </c>
      <c r="V334" s="19" t="str">
        <f t="shared" si="40"/>
        <v/>
      </c>
      <c r="W334" s="19" t="str">
        <f t="shared" si="41"/>
        <v/>
      </c>
    </row>
    <row r="335" spans="1:23" ht="30" customHeight="1" x14ac:dyDescent="0.35">
      <c r="A335" s="19" t="str">
        <f>IF($B335="","",IFERROR(MATCH($B335,SKOLY,0),"?")&amp;"-"&amp;COUNTIF($B$5:$B335,$B335))</f>
        <v/>
      </c>
      <c r="B335" s="7"/>
      <c r="C335" s="7"/>
      <c r="D335" s="23"/>
      <c r="E335" s="22"/>
      <c r="F335" s="7"/>
      <c r="G335" s="7"/>
      <c r="H335" s="28"/>
      <c r="I335" s="7"/>
      <c r="J335" s="23"/>
      <c r="K335" s="23"/>
      <c r="L335" s="19" t="str">
        <f t="shared" si="35"/>
        <v/>
      </c>
      <c r="M335" s="7"/>
      <c r="N335" s="29"/>
      <c r="O335" s="27" t="str">
        <f t="shared" si="36"/>
        <v/>
      </c>
      <c r="P335" s="7"/>
      <c r="Q335" s="7"/>
      <c r="R335" s="7"/>
      <c r="S335" s="10" t="str">
        <f t="shared" si="37"/>
        <v/>
      </c>
      <c r="T335" s="19" t="str">
        <f t="shared" si="38"/>
        <v/>
      </c>
      <c r="U335" s="19" t="str">
        <f t="shared" si="39"/>
        <v/>
      </c>
      <c r="V335" s="19" t="str">
        <f t="shared" si="40"/>
        <v/>
      </c>
      <c r="W335" s="19" t="str">
        <f t="shared" si="41"/>
        <v/>
      </c>
    </row>
    <row r="336" spans="1:23" ht="30" customHeight="1" x14ac:dyDescent="0.35">
      <c r="A336" s="19" t="str">
        <f>IF($B336="","",IFERROR(MATCH($B336,SKOLY,0),"?")&amp;"-"&amp;COUNTIF($B$5:$B336,$B336))</f>
        <v/>
      </c>
      <c r="B336" s="7"/>
      <c r="C336" s="7"/>
      <c r="D336" s="23"/>
      <c r="E336" s="22"/>
      <c r="F336" s="7"/>
      <c r="G336" s="7"/>
      <c r="H336" s="28"/>
      <c r="I336" s="7"/>
      <c r="J336" s="23"/>
      <c r="K336" s="23"/>
      <c r="L336" s="19" t="str">
        <f t="shared" si="35"/>
        <v/>
      </c>
      <c r="M336" s="7"/>
      <c r="N336" s="29"/>
      <c r="O336" s="27" t="str">
        <f t="shared" si="36"/>
        <v/>
      </c>
      <c r="P336" s="7"/>
      <c r="Q336" s="7"/>
      <c r="R336" s="7"/>
      <c r="S336" s="10" t="str">
        <f t="shared" si="37"/>
        <v/>
      </c>
      <c r="T336" s="19" t="str">
        <f t="shared" si="38"/>
        <v/>
      </c>
      <c r="U336" s="19" t="str">
        <f t="shared" si="39"/>
        <v/>
      </c>
      <c r="V336" s="19" t="str">
        <f t="shared" si="40"/>
        <v/>
      </c>
      <c r="W336" s="19" t="str">
        <f t="shared" si="41"/>
        <v/>
      </c>
    </row>
    <row r="337" spans="1:23" ht="30" customHeight="1" x14ac:dyDescent="0.35">
      <c r="A337" s="19" t="str">
        <f>IF($B337="","",IFERROR(MATCH($B337,SKOLY,0),"?")&amp;"-"&amp;COUNTIF($B$5:$B337,$B337))</f>
        <v/>
      </c>
      <c r="B337" s="7"/>
      <c r="C337" s="7"/>
      <c r="D337" s="23"/>
      <c r="E337" s="22"/>
      <c r="F337" s="7"/>
      <c r="G337" s="7"/>
      <c r="H337" s="28"/>
      <c r="I337" s="7"/>
      <c r="J337" s="23"/>
      <c r="K337" s="23"/>
      <c r="L337" s="19" t="str">
        <f t="shared" si="35"/>
        <v/>
      </c>
      <c r="M337" s="7"/>
      <c r="N337" s="29"/>
      <c r="O337" s="27" t="str">
        <f t="shared" si="36"/>
        <v/>
      </c>
      <c r="P337" s="7"/>
      <c r="Q337" s="7"/>
      <c r="R337" s="7"/>
      <c r="S337" s="10" t="str">
        <f t="shared" si="37"/>
        <v/>
      </c>
      <c r="T337" s="19" t="str">
        <f t="shared" si="38"/>
        <v/>
      </c>
      <c r="U337" s="19" t="str">
        <f t="shared" si="39"/>
        <v/>
      </c>
      <c r="V337" s="19" t="str">
        <f t="shared" si="40"/>
        <v/>
      </c>
      <c r="W337" s="19" t="str">
        <f t="shared" si="41"/>
        <v/>
      </c>
    </row>
    <row r="338" spans="1:23" ht="30" customHeight="1" x14ac:dyDescent="0.35">
      <c r="A338" s="19" t="str">
        <f>IF($B338="","",IFERROR(MATCH($B338,SKOLY,0),"?")&amp;"-"&amp;COUNTIF($B$5:$B338,$B338))</f>
        <v/>
      </c>
      <c r="B338" s="7"/>
      <c r="C338" s="7"/>
      <c r="D338" s="23"/>
      <c r="E338" s="22"/>
      <c r="F338" s="7"/>
      <c r="G338" s="7"/>
      <c r="H338" s="28"/>
      <c r="I338" s="7"/>
      <c r="J338" s="23"/>
      <c r="K338" s="23"/>
      <c r="L338" s="19" t="str">
        <f t="shared" si="35"/>
        <v/>
      </c>
      <c r="M338" s="7"/>
      <c r="N338" s="29"/>
      <c r="O338" s="27" t="str">
        <f t="shared" si="36"/>
        <v/>
      </c>
      <c r="P338" s="7"/>
      <c r="Q338" s="7"/>
      <c r="R338" s="7"/>
      <c r="S338" s="10" t="str">
        <f t="shared" si="37"/>
        <v/>
      </c>
      <c r="T338" s="19" t="str">
        <f t="shared" si="38"/>
        <v/>
      </c>
      <c r="U338" s="19" t="str">
        <f t="shared" si="39"/>
        <v/>
      </c>
      <c r="V338" s="19" t="str">
        <f t="shared" si="40"/>
        <v/>
      </c>
      <c r="W338" s="19" t="str">
        <f t="shared" si="41"/>
        <v/>
      </c>
    </row>
    <row r="339" spans="1:23" ht="30" customHeight="1" x14ac:dyDescent="0.35">
      <c r="A339" s="19" t="str">
        <f>IF($B339="","",IFERROR(MATCH($B339,SKOLY,0),"?")&amp;"-"&amp;COUNTIF($B$5:$B339,$B339))</f>
        <v/>
      </c>
      <c r="B339" s="7"/>
      <c r="C339" s="7"/>
      <c r="D339" s="23"/>
      <c r="E339" s="22"/>
      <c r="F339" s="7"/>
      <c r="G339" s="7"/>
      <c r="H339" s="28"/>
      <c r="I339" s="7"/>
      <c r="J339" s="23"/>
      <c r="K339" s="23"/>
      <c r="L339" s="19" t="str">
        <f t="shared" si="35"/>
        <v/>
      </c>
      <c r="M339" s="7"/>
      <c r="N339" s="29"/>
      <c r="O339" s="27" t="str">
        <f t="shared" si="36"/>
        <v/>
      </c>
      <c r="P339" s="7"/>
      <c r="Q339" s="7"/>
      <c r="R339" s="7"/>
      <c r="S339" s="10" t="str">
        <f t="shared" si="37"/>
        <v/>
      </c>
      <c r="T339" s="19" t="str">
        <f t="shared" si="38"/>
        <v/>
      </c>
      <c r="U339" s="19" t="str">
        <f t="shared" si="39"/>
        <v/>
      </c>
      <c r="V339" s="19" t="str">
        <f t="shared" si="40"/>
        <v/>
      </c>
      <c r="W339" s="19" t="str">
        <f t="shared" si="41"/>
        <v/>
      </c>
    </row>
    <row r="340" spans="1:23" ht="30" customHeight="1" x14ac:dyDescent="0.35">
      <c r="A340" s="19" t="str">
        <f>IF($B340="","",IFERROR(MATCH($B340,SKOLY,0),"?")&amp;"-"&amp;COUNTIF($B$5:$B340,$B340))</f>
        <v/>
      </c>
      <c r="B340" s="7"/>
      <c r="C340" s="7"/>
      <c r="D340" s="23"/>
      <c r="E340" s="22"/>
      <c r="F340" s="7"/>
      <c r="G340" s="7"/>
      <c r="H340" s="28"/>
      <c r="I340" s="7"/>
      <c r="J340" s="23"/>
      <c r="K340" s="23"/>
      <c r="L340" s="19" t="str">
        <f t="shared" si="35"/>
        <v/>
      </c>
      <c r="M340" s="7"/>
      <c r="N340" s="29"/>
      <c r="O340" s="27" t="str">
        <f t="shared" si="36"/>
        <v/>
      </c>
      <c r="P340" s="7"/>
      <c r="Q340" s="7"/>
      <c r="R340" s="7"/>
      <c r="S340" s="10" t="str">
        <f t="shared" si="37"/>
        <v/>
      </c>
      <c r="T340" s="19" t="str">
        <f t="shared" si="38"/>
        <v/>
      </c>
      <c r="U340" s="19" t="str">
        <f t="shared" si="39"/>
        <v/>
      </c>
      <c r="V340" s="19" t="str">
        <f t="shared" si="40"/>
        <v/>
      </c>
      <c r="W340" s="19" t="str">
        <f t="shared" si="41"/>
        <v/>
      </c>
    </row>
    <row r="341" spans="1:23" ht="30" customHeight="1" x14ac:dyDescent="0.35">
      <c r="A341" s="19" t="str">
        <f>IF($B341="","",IFERROR(MATCH($B341,SKOLY,0),"?")&amp;"-"&amp;COUNTIF($B$5:$B341,$B341))</f>
        <v/>
      </c>
      <c r="B341" s="7"/>
      <c r="C341" s="7"/>
      <c r="D341" s="23"/>
      <c r="E341" s="22"/>
      <c r="F341" s="7"/>
      <c r="G341" s="7"/>
      <c r="H341" s="28"/>
      <c r="I341" s="7"/>
      <c r="J341" s="23"/>
      <c r="K341" s="23"/>
      <c r="L341" s="19" t="str">
        <f t="shared" si="35"/>
        <v/>
      </c>
      <c r="M341" s="7"/>
      <c r="N341" s="29"/>
      <c r="O341" s="27" t="str">
        <f t="shared" si="36"/>
        <v/>
      </c>
      <c r="P341" s="7"/>
      <c r="Q341" s="7"/>
      <c r="R341" s="7"/>
      <c r="S341" s="10" t="str">
        <f t="shared" si="37"/>
        <v/>
      </c>
      <c r="T341" s="19" t="str">
        <f t="shared" si="38"/>
        <v/>
      </c>
      <c r="U341" s="19" t="str">
        <f t="shared" si="39"/>
        <v/>
      </c>
      <c r="V341" s="19" t="str">
        <f t="shared" si="40"/>
        <v/>
      </c>
      <c r="W341" s="19" t="str">
        <f t="shared" si="41"/>
        <v/>
      </c>
    </row>
    <row r="342" spans="1:23" ht="30" customHeight="1" x14ac:dyDescent="0.35">
      <c r="A342" s="19" t="str">
        <f>IF($B342="","",IFERROR(MATCH($B342,SKOLY,0),"?")&amp;"-"&amp;COUNTIF($B$5:$B342,$B342))</f>
        <v/>
      </c>
      <c r="B342" s="7"/>
      <c r="C342" s="7"/>
      <c r="D342" s="23"/>
      <c r="E342" s="22"/>
      <c r="F342" s="7"/>
      <c r="G342" s="7"/>
      <c r="H342" s="28"/>
      <c r="I342" s="7"/>
      <c r="J342" s="23"/>
      <c r="K342" s="23"/>
      <c r="L342" s="19" t="str">
        <f t="shared" si="35"/>
        <v/>
      </c>
      <c r="M342" s="7"/>
      <c r="N342" s="29"/>
      <c r="O342" s="27" t="str">
        <f t="shared" si="36"/>
        <v/>
      </c>
      <c r="P342" s="7"/>
      <c r="Q342" s="7"/>
      <c r="R342" s="7"/>
      <c r="S342" s="10" t="str">
        <f t="shared" si="37"/>
        <v/>
      </c>
      <c r="T342" s="19" t="str">
        <f t="shared" si="38"/>
        <v/>
      </c>
      <c r="U342" s="19" t="str">
        <f t="shared" si="39"/>
        <v/>
      </c>
      <c r="V342" s="19" t="str">
        <f t="shared" si="40"/>
        <v/>
      </c>
      <c r="W342" s="19" t="str">
        <f t="shared" si="41"/>
        <v/>
      </c>
    </row>
    <row r="343" spans="1:23" ht="30" customHeight="1" x14ac:dyDescent="0.35">
      <c r="A343" s="19" t="str">
        <f>IF($B343="","",IFERROR(MATCH($B343,SKOLY,0),"?")&amp;"-"&amp;COUNTIF($B$5:$B343,$B343))</f>
        <v/>
      </c>
      <c r="B343" s="7"/>
      <c r="C343" s="7"/>
      <c r="D343" s="23"/>
      <c r="E343" s="22"/>
      <c r="F343" s="7"/>
      <c r="G343" s="7"/>
      <c r="H343" s="28"/>
      <c r="I343" s="7"/>
      <c r="J343" s="23"/>
      <c r="K343" s="23"/>
      <c r="L343" s="19" t="str">
        <f t="shared" si="35"/>
        <v/>
      </c>
      <c r="M343" s="7"/>
      <c r="N343" s="29"/>
      <c r="O343" s="27" t="str">
        <f t="shared" si="36"/>
        <v/>
      </c>
      <c r="P343" s="7"/>
      <c r="Q343" s="7"/>
      <c r="R343" s="7"/>
      <c r="S343" s="10" t="str">
        <f t="shared" si="37"/>
        <v/>
      </c>
      <c r="T343" s="19" t="str">
        <f t="shared" si="38"/>
        <v/>
      </c>
      <c r="U343" s="19" t="str">
        <f t="shared" si="39"/>
        <v/>
      </c>
      <c r="V343" s="19" t="str">
        <f t="shared" si="40"/>
        <v/>
      </c>
      <c r="W343" s="19" t="str">
        <f t="shared" si="41"/>
        <v/>
      </c>
    </row>
    <row r="344" spans="1:23" ht="30" customHeight="1" x14ac:dyDescent="0.35">
      <c r="A344" s="19" t="str">
        <f>IF($B344="","",IFERROR(MATCH($B344,SKOLY,0),"?")&amp;"-"&amp;COUNTIF($B$5:$B344,$B344))</f>
        <v/>
      </c>
      <c r="B344" s="7"/>
      <c r="C344" s="7"/>
      <c r="D344" s="23"/>
      <c r="E344" s="22"/>
      <c r="F344" s="7"/>
      <c r="G344" s="7"/>
      <c r="H344" s="28"/>
      <c r="I344" s="7"/>
      <c r="J344" s="23"/>
      <c r="K344" s="23"/>
      <c r="L344" s="19" t="str">
        <f t="shared" si="35"/>
        <v/>
      </c>
      <c r="M344" s="7"/>
      <c r="N344" s="29"/>
      <c r="O344" s="27" t="str">
        <f t="shared" si="36"/>
        <v/>
      </c>
      <c r="P344" s="7"/>
      <c r="Q344" s="7"/>
      <c r="R344" s="7"/>
      <c r="S344" s="10" t="str">
        <f t="shared" si="37"/>
        <v/>
      </c>
      <c r="T344" s="19" t="str">
        <f t="shared" si="38"/>
        <v/>
      </c>
      <c r="U344" s="19" t="str">
        <f t="shared" si="39"/>
        <v/>
      </c>
      <c r="V344" s="19" t="str">
        <f t="shared" si="40"/>
        <v/>
      </c>
      <c r="W344" s="19" t="str">
        <f t="shared" si="41"/>
        <v/>
      </c>
    </row>
    <row r="345" spans="1:23" ht="30" customHeight="1" x14ac:dyDescent="0.35">
      <c r="A345" s="19" t="str">
        <f>IF($B345="","",IFERROR(MATCH($B345,SKOLY,0),"?")&amp;"-"&amp;COUNTIF($B$5:$B345,$B345))</f>
        <v/>
      </c>
      <c r="B345" s="7"/>
      <c r="C345" s="7"/>
      <c r="D345" s="23"/>
      <c r="E345" s="22"/>
      <c r="F345" s="7"/>
      <c r="G345" s="7"/>
      <c r="H345" s="28"/>
      <c r="I345" s="7"/>
      <c r="J345" s="23"/>
      <c r="K345" s="23"/>
      <c r="L345" s="19" t="str">
        <f t="shared" si="35"/>
        <v/>
      </c>
      <c r="M345" s="7"/>
      <c r="N345" s="29"/>
      <c r="O345" s="27" t="str">
        <f t="shared" si="36"/>
        <v/>
      </c>
      <c r="P345" s="7"/>
      <c r="Q345" s="7"/>
      <c r="R345" s="7"/>
      <c r="S345" s="10" t="str">
        <f t="shared" si="37"/>
        <v/>
      </c>
      <c r="T345" s="19" t="str">
        <f t="shared" si="38"/>
        <v/>
      </c>
      <c r="U345" s="19" t="str">
        <f t="shared" si="39"/>
        <v/>
      </c>
      <c r="V345" s="19" t="str">
        <f t="shared" si="40"/>
        <v/>
      </c>
      <c r="W345" s="19" t="str">
        <f t="shared" si="41"/>
        <v/>
      </c>
    </row>
    <row r="346" spans="1:23" ht="30" customHeight="1" x14ac:dyDescent="0.35">
      <c r="A346" s="19" t="str">
        <f>IF($B346="","",IFERROR(MATCH($B346,SKOLY,0),"?")&amp;"-"&amp;COUNTIF($B$5:$B346,$B346))</f>
        <v/>
      </c>
      <c r="B346" s="7"/>
      <c r="C346" s="7"/>
      <c r="D346" s="23"/>
      <c r="E346" s="22"/>
      <c r="F346" s="7"/>
      <c r="G346" s="7"/>
      <c r="H346" s="28"/>
      <c r="I346" s="7"/>
      <c r="J346" s="23"/>
      <c r="K346" s="23"/>
      <c r="L346" s="19" t="str">
        <f t="shared" si="35"/>
        <v/>
      </c>
      <c r="M346" s="7"/>
      <c r="N346" s="29"/>
      <c r="O346" s="27" t="str">
        <f t="shared" si="36"/>
        <v/>
      </c>
      <c r="P346" s="7"/>
      <c r="Q346" s="7"/>
      <c r="R346" s="7"/>
      <c r="S346" s="10" t="str">
        <f t="shared" si="37"/>
        <v/>
      </c>
      <c r="T346" s="19" t="str">
        <f t="shared" si="38"/>
        <v/>
      </c>
      <c r="U346" s="19" t="str">
        <f t="shared" si="39"/>
        <v/>
      </c>
      <c r="V346" s="19" t="str">
        <f t="shared" si="40"/>
        <v/>
      </c>
      <c r="W346" s="19" t="str">
        <f t="shared" si="41"/>
        <v/>
      </c>
    </row>
    <row r="347" spans="1:23" ht="30" customHeight="1" x14ac:dyDescent="0.35">
      <c r="A347" s="19" t="str">
        <f>IF($B347="","",IFERROR(MATCH($B347,SKOLY,0),"?")&amp;"-"&amp;COUNTIF($B$5:$B347,$B347))</f>
        <v/>
      </c>
      <c r="B347" s="7"/>
      <c r="C347" s="7"/>
      <c r="D347" s="23"/>
      <c r="E347" s="22"/>
      <c r="F347" s="7"/>
      <c r="G347" s="7"/>
      <c r="H347" s="28"/>
      <c r="I347" s="7"/>
      <c r="J347" s="23"/>
      <c r="K347" s="23"/>
      <c r="L347" s="19" t="str">
        <f t="shared" si="35"/>
        <v/>
      </c>
      <c r="M347" s="7"/>
      <c r="N347" s="29"/>
      <c r="O347" s="27" t="str">
        <f t="shared" si="36"/>
        <v/>
      </c>
      <c r="P347" s="7"/>
      <c r="Q347" s="7"/>
      <c r="R347" s="7"/>
      <c r="S347" s="10" t="str">
        <f t="shared" si="37"/>
        <v/>
      </c>
      <c r="T347" s="19" t="str">
        <f t="shared" si="38"/>
        <v/>
      </c>
      <c r="U347" s="19" t="str">
        <f t="shared" si="39"/>
        <v/>
      </c>
      <c r="V347" s="19" t="str">
        <f t="shared" si="40"/>
        <v/>
      </c>
      <c r="W347" s="19" t="str">
        <f t="shared" si="41"/>
        <v/>
      </c>
    </row>
    <row r="348" spans="1:23" ht="30" customHeight="1" x14ac:dyDescent="0.35">
      <c r="A348" s="19" t="str">
        <f>IF($B348="","",IFERROR(MATCH($B348,SKOLY,0),"?")&amp;"-"&amp;COUNTIF($B$5:$B348,$B348))</f>
        <v/>
      </c>
      <c r="B348" s="7"/>
      <c r="C348" s="7"/>
      <c r="D348" s="23"/>
      <c r="E348" s="22"/>
      <c r="F348" s="7"/>
      <c r="G348" s="7"/>
      <c r="H348" s="28"/>
      <c r="I348" s="7"/>
      <c r="J348" s="23"/>
      <c r="K348" s="23"/>
      <c r="L348" s="19" t="str">
        <f t="shared" si="35"/>
        <v/>
      </c>
      <c r="M348" s="7"/>
      <c r="N348" s="29"/>
      <c r="O348" s="27" t="str">
        <f t="shared" si="36"/>
        <v/>
      </c>
      <c r="P348" s="7"/>
      <c r="Q348" s="7"/>
      <c r="R348" s="7"/>
      <c r="S348" s="10" t="str">
        <f t="shared" si="37"/>
        <v/>
      </c>
      <c r="T348" s="19" t="str">
        <f t="shared" si="38"/>
        <v/>
      </c>
      <c r="U348" s="19" t="str">
        <f t="shared" si="39"/>
        <v/>
      </c>
      <c r="V348" s="19" t="str">
        <f t="shared" si="40"/>
        <v/>
      </c>
      <c r="W348" s="19" t="str">
        <f t="shared" si="41"/>
        <v/>
      </c>
    </row>
    <row r="349" spans="1:23" ht="30" customHeight="1" x14ac:dyDescent="0.35">
      <c r="A349" s="19" t="str">
        <f>IF($B349="","",IFERROR(MATCH($B349,SKOLY,0),"?")&amp;"-"&amp;COUNTIF($B$5:$B349,$B349))</f>
        <v/>
      </c>
      <c r="B349" s="7"/>
      <c r="C349" s="7"/>
      <c r="D349" s="23"/>
      <c r="E349" s="22"/>
      <c r="F349" s="7"/>
      <c r="G349" s="7"/>
      <c r="H349" s="28"/>
      <c r="I349" s="7"/>
      <c r="J349" s="23"/>
      <c r="K349" s="23"/>
      <c r="L349" s="19" t="str">
        <f t="shared" si="35"/>
        <v/>
      </c>
      <c r="M349" s="7"/>
      <c r="N349" s="29"/>
      <c r="O349" s="27" t="str">
        <f t="shared" si="36"/>
        <v/>
      </c>
      <c r="P349" s="7"/>
      <c r="Q349" s="7"/>
      <c r="R349" s="7"/>
      <c r="S349" s="10" t="str">
        <f t="shared" si="37"/>
        <v/>
      </c>
      <c r="T349" s="19" t="str">
        <f t="shared" si="38"/>
        <v/>
      </c>
      <c r="U349" s="19" t="str">
        <f t="shared" si="39"/>
        <v/>
      </c>
      <c r="V349" s="19" t="str">
        <f t="shared" si="40"/>
        <v/>
      </c>
      <c r="W349" s="19" t="str">
        <f t="shared" si="41"/>
        <v/>
      </c>
    </row>
    <row r="350" spans="1:23" ht="30" customHeight="1" x14ac:dyDescent="0.35">
      <c r="A350" s="19" t="str">
        <f>IF($B350="","",IFERROR(MATCH($B350,SKOLY,0),"?")&amp;"-"&amp;COUNTIF($B$5:$B350,$B350))</f>
        <v/>
      </c>
      <c r="B350" s="7"/>
      <c r="C350" s="7"/>
      <c r="D350" s="23"/>
      <c r="E350" s="22"/>
      <c r="F350" s="7"/>
      <c r="G350" s="7"/>
      <c r="H350" s="28"/>
      <c r="I350" s="7"/>
      <c r="J350" s="23"/>
      <c r="K350" s="23"/>
      <c r="L350" s="19" t="str">
        <f t="shared" si="35"/>
        <v/>
      </c>
      <c r="M350" s="7"/>
      <c r="N350" s="29"/>
      <c r="O350" s="27" t="str">
        <f t="shared" si="36"/>
        <v/>
      </c>
      <c r="P350" s="7"/>
      <c r="Q350" s="7"/>
      <c r="R350" s="7"/>
      <c r="S350" s="10" t="str">
        <f t="shared" si="37"/>
        <v/>
      </c>
      <c r="T350" s="19" t="str">
        <f t="shared" si="38"/>
        <v/>
      </c>
      <c r="U350" s="19" t="str">
        <f t="shared" si="39"/>
        <v/>
      </c>
      <c r="V350" s="19" t="str">
        <f t="shared" si="40"/>
        <v/>
      </c>
      <c r="W350" s="19" t="str">
        <f t="shared" si="41"/>
        <v/>
      </c>
    </row>
    <row r="351" spans="1:23" ht="30" customHeight="1" x14ac:dyDescent="0.35">
      <c r="A351" s="19" t="str">
        <f>IF($B351="","",IFERROR(MATCH($B351,SKOLY,0),"?")&amp;"-"&amp;COUNTIF($B$5:$B351,$B351))</f>
        <v/>
      </c>
      <c r="B351" s="7"/>
      <c r="C351" s="7"/>
      <c r="D351" s="23"/>
      <c r="E351" s="22"/>
      <c r="F351" s="7"/>
      <c r="G351" s="7"/>
      <c r="H351" s="28"/>
      <c r="I351" s="7"/>
      <c r="J351" s="23"/>
      <c r="K351" s="23"/>
      <c r="L351" s="19" t="str">
        <f t="shared" si="35"/>
        <v/>
      </c>
      <c r="M351" s="7"/>
      <c r="N351" s="29"/>
      <c r="O351" s="27" t="str">
        <f t="shared" si="36"/>
        <v/>
      </c>
      <c r="P351" s="7"/>
      <c r="Q351" s="7"/>
      <c r="R351" s="7"/>
      <c r="S351" s="10" t="str">
        <f t="shared" si="37"/>
        <v/>
      </c>
      <c r="T351" s="19" t="str">
        <f t="shared" si="38"/>
        <v/>
      </c>
      <c r="U351" s="19" t="str">
        <f t="shared" si="39"/>
        <v/>
      </c>
      <c r="V351" s="19" t="str">
        <f t="shared" si="40"/>
        <v/>
      </c>
      <c r="W351" s="19" t="str">
        <f t="shared" si="41"/>
        <v/>
      </c>
    </row>
    <row r="352" spans="1:23" ht="30" customHeight="1" x14ac:dyDescent="0.35">
      <c r="A352" s="19" t="str">
        <f>IF($B352="","",IFERROR(MATCH($B352,SKOLY,0),"?")&amp;"-"&amp;COUNTIF($B$5:$B352,$B352))</f>
        <v/>
      </c>
      <c r="B352" s="7"/>
      <c r="C352" s="7"/>
      <c r="D352" s="23"/>
      <c r="E352" s="22"/>
      <c r="F352" s="7"/>
      <c r="G352" s="7"/>
      <c r="H352" s="28"/>
      <c r="I352" s="7"/>
      <c r="J352" s="23"/>
      <c r="K352" s="23"/>
      <c r="L352" s="19" t="str">
        <f t="shared" si="35"/>
        <v/>
      </c>
      <c r="M352" s="7"/>
      <c r="N352" s="29"/>
      <c r="O352" s="27" t="str">
        <f t="shared" si="36"/>
        <v/>
      </c>
      <c r="P352" s="7"/>
      <c r="Q352" s="7"/>
      <c r="R352" s="7"/>
      <c r="S352" s="10" t="str">
        <f t="shared" si="37"/>
        <v/>
      </c>
      <c r="T352" s="19" t="str">
        <f t="shared" si="38"/>
        <v/>
      </c>
      <c r="U352" s="19" t="str">
        <f t="shared" si="39"/>
        <v/>
      </c>
      <c r="V352" s="19" t="str">
        <f t="shared" si="40"/>
        <v/>
      </c>
      <c r="W352" s="19" t="str">
        <f t="shared" si="41"/>
        <v/>
      </c>
    </row>
    <row r="353" spans="1:23" ht="30" customHeight="1" x14ac:dyDescent="0.35">
      <c r="A353" s="19" t="str">
        <f>IF($B353="","",IFERROR(MATCH($B353,SKOLY,0),"?")&amp;"-"&amp;COUNTIF($B$5:$B353,$B353))</f>
        <v/>
      </c>
      <c r="B353" s="7"/>
      <c r="C353" s="7"/>
      <c r="D353" s="23"/>
      <c r="E353" s="22"/>
      <c r="F353" s="7"/>
      <c r="G353" s="7"/>
      <c r="H353" s="28"/>
      <c r="I353" s="7"/>
      <c r="J353" s="23"/>
      <c r="K353" s="23"/>
      <c r="L353" s="19" t="str">
        <f t="shared" si="35"/>
        <v/>
      </c>
      <c r="M353" s="7"/>
      <c r="N353" s="29"/>
      <c r="O353" s="27" t="str">
        <f t="shared" si="36"/>
        <v/>
      </c>
      <c r="P353" s="7"/>
      <c r="Q353" s="7"/>
      <c r="R353" s="7"/>
      <c r="S353" s="10" t="str">
        <f t="shared" si="37"/>
        <v/>
      </c>
      <c r="T353" s="19" t="str">
        <f t="shared" si="38"/>
        <v/>
      </c>
      <c r="U353" s="19" t="str">
        <f t="shared" si="39"/>
        <v/>
      </c>
      <c r="V353" s="19" t="str">
        <f t="shared" si="40"/>
        <v/>
      </c>
      <c r="W353" s="19" t="str">
        <f t="shared" si="41"/>
        <v/>
      </c>
    </row>
    <row r="354" spans="1:23" ht="30" customHeight="1" x14ac:dyDescent="0.35">
      <c r="A354" s="19" t="str">
        <f>IF($B354="","",IFERROR(MATCH($B354,SKOLY,0),"?")&amp;"-"&amp;COUNTIF($B$5:$B354,$B354))</f>
        <v/>
      </c>
      <c r="B354" s="7"/>
      <c r="C354" s="7"/>
      <c r="D354" s="23"/>
      <c r="E354" s="22"/>
      <c r="F354" s="7"/>
      <c r="G354" s="7"/>
      <c r="H354" s="28"/>
      <c r="I354" s="7"/>
      <c r="J354" s="23"/>
      <c r="K354" s="23"/>
      <c r="L354" s="19" t="str">
        <f t="shared" si="35"/>
        <v/>
      </c>
      <c r="M354" s="7"/>
      <c r="N354" s="29"/>
      <c r="O354" s="27" t="str">
        <f t="shared" si="36"/>
        <v/>
      </c>
      <c r="P354" s="7"/>
      <c r="Q354" s="7"/>
      <c r="R354" s="7"/>
      <c r="S354" s="10" t="str">
        <f t="shared" si="37"/>
        <v/>
      </c>
      <c r="T354" s="19" t="str">
        <f t="shared" si="38"/>
        <v/>
      </c>
      <c r="U354" s="19" t="str">
        <f t="shared" si="39"/>
        <v/>
      </c>
      <c r="V354" s="19" t="str">
        <f t="shared" si="40"/>
        <v/>
      </c>
      <c r="W354" s="19" t="str">
        <f t="shared" si="41"/>
        <v/>
      </c>
    </row>
    <row r="355" spans="1:23" ht="30" customHeight="1" x14ac:dyDescent="0.35">
      <c r="A355" s="19" t="str">
        <f>IF($B355="","",IFERROR(MATCH($B355,SKOLY,0),"?")&amp;"-"&amp;COUNTIF($B$5:$B355,$B355))</f>
        <v/>
      </c>
      <c r="B355" s="7"/>
      <c r="C355" s="7"/>
      <c r="D355" s="23"/>
      <c r="E355" s="22"/>
      <c r="F355" s="7"/>
      <c r="G355" s="7"/>
      <c r="H355" s="28"/>
      <c r="I355" s="7"/>
      <c r="J355" s="23"/>
      <c r="K355" s="23"/>
      <c r="L355" s="19" t="str">
        <f t="shared" si="35"/>
        <v/>
      </c>
      <c r="M355" s="7"/>
      <c r="N355" s="29"/>
      <c r="O355" s="27" t="str">
        <f t="shared" si="36"/>
        <v/>
      </c>
      <c r="P355" s="7"/>
      <c r="Q355" s="7"/>
      <c r="R355" s="7"/>
      <c r="S355" s="10" t="str">
        <f t="shared" si="37"/>
        <v/>
      </c>
      <c r="T355" s="19" t="str">
        <f t="shared" si="38"/>
        <v/>
      </c>
      <c r="U355" s="19" t="str">
        <f t="shared" si="39"/>
        <v/>
      </c>
      <c r="V355" s="19" t="str">
        <f t="shared" si="40"/>
        <v/>
      </c>
      <c r="W355" s="19" t="str">
        <f t="shared" si="41"/>
        <v/>
      </c>
    </row>
    <row r="356" spans="1:23" ht="30" customHeight="1" x14ac:dyDescent="0.35">
      <c r="A356" s="19" t="str">
        <f>IF($B356="","",IFERROR(MATCH($B356,SKOLY,0),"?")&amp;"-"&amp;COUNTIF($B$5:$B356,$B356))</f>
        <v/>
      </c>
      <c r="B356" s="7"/>
      <c r="C356" s="7"/>
      <c r="D356" s="23"/>
      <c r="E356" s="22"/>
      <c r="F356" s="7"/>
      <c r="G356" s="7"/>
      <c r="H356" s="28"/>
      <c r="I356" s="7"/>
      <c r="J356" s="23"/>
      <c r="K356" s="23"/>
      <c r="L356" s="19" t="str">
        <f t="shared" si="35"/>
        <v/>
      </c>
      <c r="M356" s="7"/>
      <c r="N356" s="29"/>
      <c r="O356" s="27" t="str">
        <f t="shared" si="36"/>
        <v/>
      </c>
      <c r="P356" s="7"/>
      <c r="Q356" s="7"/>
      <c r="R356" s="7"/>
      <c r="S356" s="10" t="str">
        <f t="shared" si="37"/>
        <v/>
      </c>
      <c r="T356" s="19" t="str">
        <f t="shared" si="38"/>
        <v/>
      </c>
      <c r="U356" s="19" t="str">
        <f t="shared" si="39"/>
        <v/>
      </c>
      <c r="V356" s="19" t="str">
        <f t="shared" si="40"/>
        <v/>
      </c>
      <c r="W356" s="19" t="str">
        <f t="shared" si="41"/>
        <v/>
      </c>
    </row>
    <row r="357" spans="1:23" ht="30" customHeight="1" x14ac:dyDescent="0.35">
      <c r="A357" s="19" t="str">
        <f>IF($B357="","",IFERROR(MATCH($B357,SKOLY,0),"?")&amp;"-"&amp;COUNTIF($B$5:$B357,$B357))</f>
        <v/>
      </c>
      <c r="B357" s="7"/>
      <c r="C357" s="7"/>
      <c r="D357" s="23"/>
      <c r="E357" s="22"/>
      <c r="F357" s="7"/>
      <c r="G357" s="7"/>
      <c r="H357" s="28"/>
      <c r="I357" s="7"/>
      <c r="J357" s="23"/>
      <c r="K357" s="23"/>
      <c r="L357" s="19" t="str">
        <f t="shared" si="35"/>
        <v/>
      </c>
      <c r="M357" s="7"/>
      <c r="N357" s="29"/>
      <c r="O357" s="27" t="str">
        <f t="shared" si="36"/>
        <v/>
      </c>
      <c r="P357" s="7"/>
      <c r="Q357" s="7"/>
      <c r="R357" s="7"/>
      <c r="S357" s="10" t="str">
        <f t="shared" si="37"/>
        <v/>
      </c>
      <c r="T357" s="19" t="str">
        <f t="shared" si="38"/>
        <v/>
      </c>
      <c r="U357" s="19" t="str">
        <f t="shared" si="39"/>
        <v/>
      </c>
      <c r="V357" s="19" t="str">
        <f t="shared" si="40"/>
        <v/>
      </c>
      <c r="W357" s="19" t="str">
        <f t="shared" si="41"/>
        <v/>
      </c>
    </row>
    <row r="358" spans="1:23" ht="30" customHeight="1" x14ac:dyDescent="0.35">
      <c r="A358" s="19" t="str">
        <f>IF($B358="","",IFERROR(MATCH($B358,SKOLY,0),"?")&amp;"-"&amp;COUNTIF($B$5:$B358,$B358))</f>
        <v/>
      </c>
      <c r="B358" s="7"/>
      <c r="C358" s="7"/>
      <c r="D358" s="23"/>
      <c r="E358" s="22"/>
      <c r="F358" s="7"/>
      <c r="G358" s="7"/>
      <c r="H358" s="28"/>
      <c r="I358" s="7"/>
      <c r="J358" s="23"/>
      <c r="K358" s="23"/>
      <c r="L358" s="19" t="str">
        <f t="shared" si="35"/>
        <v/>
      </c>
      <c r="M358" s="7"/>
      <c r="N358" s="29"/>
      <c r="O358" s="27" t="str">
        <f t="shared" si="36"/>
        <v/>
      </c>
      <c r="P358" s="7"/>
      <c r="Q358" s="7"/>
      <c r="R358" s="7"/>
      <c r="S358" s="10" t="str">
        <f t="shared" si="37"/>
        <v/>
      </c>
      <c r="T358" s="19" t="str">
        <f t="shared" si="38"/>
        <v/>
      </c>
      <c r="U358" s="19" t="str">
        <f t="shared" si="39"/>
        <v/>
      </c>
      <c r="V358" s="19" t="str">
        <f t="shared" si="40"/>
        <v/>
      </c>
      <c r="W358" s="19" t="str">
        <f t="shared" si="41"/>
        <v/>
      </c>
    </row>
    <row r="359" spans="1:23" ht="30" customHeight="1" x14ac:dyDescent="0.35">
      <c r="A359" s="19" t="str">
        <f>IF($B359="","",IFERROR(MATCH($B359,SKOLY,0),"?")&amp;"-"&amp;COUNTIF($B$5:$B359,$B359))</f>
        <v/>
      </c>
      <c r="B359" s="7"/>
      <c r="C359" s="7"/>
      <c r="D359" s="23"/>
      <c r="E359" s="22"/>
      <c r="F359" s="7"/>
      <c r="G359" s="7"/>
      <c r="H359" s="28"/>
      <c r="I359" s="7"/>
      <c r="J359" s="23"/>
      <c r="K359" s="23"/>
      <c r="L359" s="19" t="str">
        <f t="shared" si="35"/>
        <v/>
      </c>
      <c r="M359" s="7"/>
      <c r="N359" s="29"/>
      <c r="O359" s="27" t="str">
        <f t="shared" si="36"/>
        <v/>
      </c>
      <c r="P359" s="7"/>
      <c r="Q359" s="7"/>
      <c r="R359" s="7"/>
      <c r="S359" s="10" t="str">
        <f t="shared" si="37"/>
        <v/>
      </c>
      <c r="T359" s="19" t="str">
        <f t="shared" si="38"/>
        <v/>
      </c>
      <c r="U359" s="19" t="str">
        <f t="shared" si="39"/>
        <v/>
      </c>
      <c r="V359" s="19" t="str">
        <f t="shared" si="40"/>
        <v/>
      </c>
      <c r="W359" s="19" t="str">
        <f t="shared" si="41"/>
        <v/>
      </c>
    </row>
    <row r="360" spans="1:23" ht="30" customHeight="1" x14ac:dyDescent="0.35">
      <c r="A360" s="19" t="str">
        <f>IF($B360="","",IFERROR(MATCH($B360,SKOLY,0),"?")&amp;"-"&amp;COUNTIF($B$5:$B360,$B360))</f>
        <v/>
      </c>
      <c r="B360" s="7"/>
      <c r="C360" s="7"/>
      <c r="D360" s="23"/>
      <c r="E360" s="22"/>
      <c r="F360" s="7"/>
      <c r="G360" s="7"/>
      <c r="H360" s="28"/>
      <c r="I360" s="7"/>
      <c r="J360" s="23"/>
      <c r="K360" s="23"/>
      <c r="L360" s="19" t="str">
        <f t="shared" si="35"/>
        <v/>
      </c>
      <c r="M360" s="7"/>
      <c r="N360" s="29"/>
      <c r="O360" s="27" t="str">
        <f t="shared" si="36"/>
        <v/>
      </c>
      <c r="P360" s="7"/>
      <c r="Q360" s="7"/>
      <c r="R360" s="7"/>
      <c r="S360" s="10" t="str">
        <f t="shared" si="37"/>
        <v/>
      </c>
      <c r="T360" s="19" t="str">
        <f t="shared" si="38"/>
        <v/>
      </c>
      <c r="U360" s="19" t="str">
        <f t="shared" si="39"/>
        <v/>
      </c>
      <c r="V360" s="19" t="str">
        <f t="shared" si="40"/>
        <v/>
      </c>
      <c r="W360" s="19" t="str">
        <f t="shared" si="41"/>
        <v/>
      </c>
    </row>
    <row r="361" spans="1:23" ht="30" customHeight="1" x14ac:dyDescent="0.35">
      <c r="A361" s="19" t="str">
        <f>IF($B361="","",IFERROR(MATCH($B361,SKOLY,0),"?")&amp;"-"&amp;COUNTIF($B$5:$B361,$B361))</f>
        <v/>
      </c>
      <c r="B361" s="7"/>
      <c r="C361" s="7"/>
      <c r="D361" s="23"/>
      <c r="E361" s="22"/>
      <c r="F361" s="7"/>
      <c r="G361" s="7"/>
      <c r="H361" s="28"/>
      <c r="I361" s="7"/>
      <c r="J361" s="23"/>
      <c r="K361" s="23"/>
      <c r="L361" s="19" t="str">
        <f t="shared" si="35"/>
        <v/>
      </c>
      <c r="M361" s="7"/>
      <c r="N361" s="29"/>
      <c r="O361" s="27" t="str">
        <f t="shared" si="36"/>
        <v/>
      </c>
      <c r="P361" s="7"/>
      <c r="Q361" s="7"/>
      <c r="R361" s="7"/>
      <c r="S361" s="10" t="str">
        <f t="shared" si="37"/>
        <v/>
      </c>
      <c r="T361" s="19" t="str">
        <f t="shared" si="38"/>
        <v/>
      </c>
      <c r="U361" s="19" t="str">
        <f t="shared" si="39"/>
        <v/>
      </c>
      <c r="V361" s="19" t="str">
        <f t="shared" si="40"/>
        <v/>
      </c>
      <c r="W361" s="19" t="str">
        <f t="shared" si="41"/>
        <v/>
      </c>
    </row>
    <row r="362" spans="1:23" ht="30" customHeight="1" x14ac:dyDescent="0.35">
      <c r="A362" s="19" t="str">
        <f>IF($B362="","",IFERROR(MATCH($B362,SKOLY,0),"?")&amp;"-"&amp;COUNTIF($B$5:$B362,$B362))</f>
        <v/>
      </c>
      <c r="B362" s="7"/>
      <c r="C362" s="7"/>
      <c r="D362" s="23"/>
      <c r="E362" s="22"/>
      <c r="F362" s="7"/>
      <c r="G362" s="7"/>
      <c r="H362" s="28"/>
      <c r="I362" s="7"/>
      <c r="J362" s="23"/>
      <c r="K362" s="23"/>
      <c r="L362" s="19" t="str">
        <f t="shared" si="35"/>
        <v/>
      </c>
      <c r="M362" s="7"/>
      <c r="N362" s="29"/>
      <c r="O362" s="27" t="str">
        <f t="shared" si="36"/>
        <v/>
      </c>
      <c r="P362" s="7"/>
      <c r="Q362" s="7"/>
      <c r="R362" s="7"/>
      <c r="S362" s="10" t="str">
        <f t="shared" si="37"/>
        <v/>
      </c>
      <c r="T362" s="19" t="str">
        <f t="shared" si="38"/>
        <v/>
      </c>
      <c r="U362" s="19" t="str">
        <f t="shared" si="39"/>
        <v/>
      </c>
      <c r="V362" s="19" t="str">
        <f t="shared" si="40"/>
        <v/>
      </c>
      <c r="W362" s="19" t="str">
        <f t="shared" si="41"/>
        <v/>
      </c>
    </row>
    <row r="363" spans="1:23" ht="30" customHeight="1" x14ac:dyDescent="0.35">
      <c r="A363" s="19" t="str">
        <f>IF($B363="","",IFERROR(MATCH($B363,SKOLY,0),"?")&amp;"-"&amp;COUNTIF($B$5:$B363,$B363))</f>
        <v/>
      </c>
      <c r="B363" s="7"/>
      <c r="C363" s="7"/>
      <c r="D363" s="23"/>
      <c r="E363" s="22"/>
      <c r="F363" s="7"/>
      <c r="G363" s="7"/>
      <c r="H363" s="28"/>
      <c r="I363" s="7"/>
      <c r="J363" s="23"/>
      <c r="K363" s="23"/>
      <c r="L363" s="19" t="str">
        <f t="shared" si="35"/>
        <v/>
      </c>
      <c r="M363" s="7"/>
      <c r="N363" s="29"/>
      <c r="O363" s="27" t="str">
        <f t="shared" si="36"/>
        <v/>
      </c>
      <c r="P363" s="7"/>
      <c r="Q363" s="7"/>
      <c r="R363" s="7"/>
      <c r="S363" s="10" t="str">
        <f t="shared" si="37"/>
        <v/>
      </c>
      <c r="T363" s="19" t="str">
        <f t="shared" si="38"/>
        <v/>
      </c>
      <c r="U363" s="19" t="str">
        <f t="shared" si="39"/>
        <v/>
      </c>
      <c r="V363" s="19" t="str">
        <f t="shared" si="40"/>
        <v/>
      </c>
      <c r="W363" s="19" t="str">
        <f t="shared" si="41"/>
        <v/>
      </c>
    </row>
    <row r="364" spans="1:23" ht="30" customHeight="1" x14ac:dyDescent="0.35">
      <c r="A364" s="19" t="str">
        <f>IF($B364="","",IFERROR(MATCH($B364,SKOLY,0),"?")&amp;"-"&amp;COUNTIF($B$5:$B364,$B364))</f>
        <v/>
      </c>
      <c r="B364" s="7"/>
      <c r="C364" s="7"/>
      <c r="D364" s="23"/>
      <c r="E364" s="22"/>
      <c r="F364" s="7"/>
      <c r="G364" s="7"/>
      <c r="H364" s="28"/>
      <c r="I364" s="7"/>
      <c r="J364" s="23"/>
      <c r="K364" s="23"/>
      <c r="L364" s="19" t="str">
        <f t="shared" si="35"/>
        <v/>
      </c>
      <c r="M364" s="7"/>
      <c r="N364" s="29"/>
      <c r="O364" s="27" t="str">
        <f t="shared" si="36"/>
        <v/>
      </c>
      <c r="P364" s="7"/>
      <c r="Q364" s="7"/>
      <c r="R364" s="7"/>
      <c r="S364" s="10" t="str">
        <f t="shared" si="37"/>
        <v/>
      </c>
      <c r="T364" s="19" t="str">
        <f t="shared" si="38"/>
        <v/>
      </c>
      <c r="U364" s="19" t="str">
        <f t="shared" si="39"/>
        <v/>
      </c>
      <c r="V364" s="19" t="str">
        <f t="shared" si="40"/>
        <v/>
      </c>
      <c r="W364" s="19" t="str">
        <f t="shared" si="41"/>
        <v/>
      </c>
    </row>
    <row r="365" spans="1:23" ht="30" customHeight="1" x14ac:dyDescent="0.35">
      <c r="A365" s="19" t="str">
        <f>IF($B365="","",IFERROR(MATCH($B365,SKOLY,0),"?")&amp;"-"&amp;COUNTIF($B$5:$B365,$B365))</f>
        <v/>
      </c>
      <c r="B365" s="7"/>
      <c r="C365" s="7"/>
      <c r="D365" s="23"/>
      <c r="E365" s="22"/>
      <c r="F365" s="7"/>
      <c r="G365" s="7"/>
      <c r="H365" s="28"/>
      <c r="I365" s="7"/>
      <c r="J365" s="23"/>
      <c r="K365" s="23"/>
      <c r="L365" s="19" t="str">
        <f t="shared" si="35"/>
        <v/>
      </c>
      <c r="M365" s="7"/>
      <c r="N365" s="29"/>
      <c r="O365" s="27" t="str">
        <f t="shared" si="36"/>
        <v/>
      </c>
      <c r="P365" s="7"/>
      <c r="Q365" s="7"/>
      <c r="R365" s="7"/>
      <c r="S365" s="10" t="str">
        <f t="shared" si="37"/>
        <v/>
      </c>
      <c r="T365" s="19" t="str">
        <f t="shared" si="38"/>
        <v/>
      </c>
      <c r="U365" s="19" t="str">
        <f t="shared" si="39"/>
        <v/>
      </c>
      <c r="V365" s="19" t="str">
        <f t="shared" si="40"/>
        <v/>
      </c>
      <c r="W365" s="19" t="str">
        <f t="shared" si="41"/>
        <v/>
      </c>
    </row>
    <row r="366" spans="1:23" ht="30" customHeight="1" x14ac:dyDescent="0.35">
      <c r="A366" s="19" t="str">
        <f>IF($B366="","",IFERROR(MATCH($B366,SKOLY,0),"?")&amp;"-"&amp;COUNTIF($B$5:$B366,$B366))</f>
        <v/>
      </c>
      <c r="B366" s="7"/>
      <c r="C366" s="7"/>
      <c r="D366" s="23"/>
      <c r="E366" s="22"/>
      <c r="F366" s="7"/>
      <c r="G366" s="7"/>
      <c r="H366" s="28"/>
      <c r="I366" s="7"/>
      <c r="J366" s="23"/>
      <c r="K366" s="23"/>
      <c r="L366" s="19" t="str">
        <f t="shared" si="35"/>
        <v/>
      </c>
      <c r="M366" s="7"/>
      <c r="N366" s="29"/>
      <c r="O366" s="27" t="str">
        <f t="shared" si="36"/>
        <v/>
      </c>
      <c r="P366" s="7"/>
      <c r="Q366" s="7"/>
      <c r="R366" s="7"/>
      <c r="S366" s="10" t="str">
        <f t="shared" si="37"/>
        <v/>
      </c>
      <c r="T366" s="19" t="str">
        <f t="shared" si="38"/>
        <v/>
      </c>
      <c r="U366" s="19" t="str">
        <f t="shared" si="39"/>
        <v/>
      </c>
      <c r="V366" s="19" t="str">
        <f t="shared" si="40"/>
        <v/>
      </c>
      <c r="W366" s="19" t="str">
        <f t="shared" si="41"/>
        <v/>
      </c>
    </row>
    <row r="367" spans="1:23" ht="30" customHeight="1" x14ac:dyDescent="0.35">
      <c r="A367" s="19" t="str">
        <f>IF($B367="","",IFERROR(MATCH($B367,SKOLY,0),"?")&amp;"-"&amp;COUNTIF($B$5:$B367,$B367))</f>
        <v/>
      </c>
      <c r="B367" s="7"/>
      <c r="C367" s="7"/>
      <c r="D367" s="23"/>
      <c r="E367" s="22"/>
      <c r="F367" s="7"/>
      <c r="G367" s="7"/>
      <c r="H367" s="28"/>
      <c r="I367" s="7"/>
      <c r="J367" s="23"/>
      <c r="K367" s="23"/>
      <c r="L367" s="19" t="str">
        <f t="shared" si="35"/>
        <v/>
      </c>
      <c r="M367" s="7"/>
      <c r="N367" s="29"/>
      <c r="O367" s="27" t="str">
        <f t="shared" si="36"/>
        <v/>
      </c>
      <c r="P367" s="7"/>
      <c r="Q367" s="7"/>
      <c r="R367" s="7"/>
      <c r="S367" s="10" t="str">
        <f t="shared" si="37"/>
        <v/>
      </c>
      <c r="T367" s="19" t="str">
        <f t="shared" si="38"/>
        <v/>
      </c>
      <c r="U367" s="19" t="str">
        <f t="shared" si="39"/>
        <v/>
      </c>
      <c r="V367" s="19" t="str">
        <f t="shared" si="40"/>
        <v/>
      </c>
      <c r="W367" s="19" t="str">
        <f t="shared" si="41"/>
        <v/>
      </c>
    </row>
    <row r="368" spans="1:23" ht="30" customHeight="1" x14ac:dyDescent="0.35">
      <c r="A368" s="19" t="str">
        <f>IF($B368="","",IFERROR(MATCH($B368,SKOLY,0),"?")&amp;"-"&amp;COUNTIF($B$5:$B368,$B368))</f>
        <v/>
      </c>
      <c r="B368" s="7"/>
      <c r="C368" s="7"/>
      <c r="D368" s="23"/>
      <c r="E368" s="22"/>
      <c r="F368" s="7"/>
      <c r="G368" s="7"/>
      <c r="H368" s="28"/>
      <c r="I368" s="7"/>
      <c r="J368" s="23"/>
      <c r="K368" s="23"/>
      <c r="L368" s="19" t="str">
        <f t="shared" si="35"/>
        <v/>
      </c>
      <c r="M368" s="7"/>
      <c r="N368" s="29"/>
      <c r="O368" s="27" t="str">
        <f t="shared" si="36"/>
        <v/>
      </c>
      <c r="P368" s="7"/>
      <c r="Q368" s="7"/>
      <c r="R368" s="7"/>
      <c r="S368" s="10" t="str">
        <f t="shared" si="37"/>
        <v/>
      </c>
      <c r="T368" s="19" t="str">
        <f t="shared" si="38"/>
        <v/>
      </c>
      <c r="U368" s="19" t="str">
        <f t="shared" si="39"/>
        <v/>
      </c>
      <c r="V368" s="19" t="str">
        <f t="shared" si="40"/>
        <v/>
      </c>
      <c r="W368" s="19" t="str">
        <f t="shared" si="41"/>
        <v/>
      </c>
    </row>
    <row r="369" spans="1:23" ht="30" customHeight="1" x14ac:dyDescent="0.35">
      <c r="A369" s="19" t="str">
        <f>IF($B369="","",IFERROR(MATCH($B369,SKOLY,0),"?")&amp;"-"&amp;COUNTIF($B$5:$B369,$B369))</f>
        <v/>
      </c>
      <c r="B369" s="7"/>
      <c r="C369" s="7"/>
      <c r="D369" s="23"/>
      <c r="E369" s="22"/>
      <c r="F369" s="7"/>
      <c r="G369" s="7"/>
      <c r="H369" s="28"/>
      <c r="I369" s="7"/>
      <c r="J369" s="23"/>
      <c r="K369" s="23"/>
      <c r="L369" s="19" t="str">
        <f t="shared" si="35"/>
        <v/>
      </c>
      <c r="M369" s="7"/>
      <c r="N369" s="29"/>
      <c r="O369" s="27" t="str">
        <f t="shared" si="36"/>
        <v/>
      </c>
      <c r="P369" s="7"/>
      <c r="Q369" s="7"/>
      <c r="R369" s="7"/>
      <c r="S369" s="10" t="str">
        <f t="shared" si="37"/>
        <v/>
      </c>
      <c r="T369" s="19" t="str">
        <f t="shared" si="38"/>
        <v/>
      </c>
      <c r="U369" s="19" t="str">
        <f t="shared" si="39"/>
        <v/>
      </c>
      <c r="V369" s="19" t="str">
        <f t="shared" si="40"/>
        <v/>
      </c>
      <c r="W369" s="19" t="str">
        <f t="shared" si="41"/>
        <v/>
      </c>
    </row>
    <row r="370" spans="1:23" ht="30" customHeight="1" x14ac:dyDescent="0.35">
      <c r="A370" s="19" t="str">
        <f>IF($B370="","",IFERROR(MATCH($B370,SKOLY,0),"?")&amp;"-"&amp;COUNTIF($B$5:$B370,$B370))</f>
        <v/>
      </c>
      <c r="B370" s="7"/>
      <c r="C370" s="7"/>
      <c r="D370" s="23"/>
      <c r="E370" s="22"/>
      <c r="F370" s="7"/>
      <c r="G370" s="7"/>
      <c r="H370" s="28"/>
      <c r="I370" s="7"/>
      <c r="J370" s="23"/>
      <c r="K370" s="23"/>
      <c r="L370" s="19" t="str">
        <f t="shared" si="35"/>
        <v/>
      </c>
      <c r="M370" s="7"/>
      <c r="N370" s="29"/>
      <c r="O370" s="27" t="str">
        <f t="shared" si="36"/>
        <v/>
      </c>
      <c r="P370" s="7"/>
      <c r="Q370" s="7"/>
      <c r="R370" s="7"/>
      <c r="S370" s="10" t="str">
        <f t="shared" si="37"/>
        <v/>
      </c>
      <c r="T370" s="19" t="str">
        <f t="shared" si="38"/>
        <v/>
      </c>
      <c r="U370" s="19" t="str">
        <f t="shared" si="39"/>
        <v/>
      </c>
      <c r="V370" s="19" t="str">
        <f t="shared" si="40"/>
        <v/>
      </c>
      <c r="W370" s="19" t="str">
        <f t="shared" si="41"/>
        <v/>
      </c>
    </row>
    <row r="371" spans="1:23" ht="30" customHeight="1" x14ac:dyDescent="0.35">
      <c r="A371" s="19" t="str">
        <f>IF($B371="","",IFERROR(MATCH($B371,SKOLY,0),"?")&amp;"-"&amp;COUNTIF($B$5:$B371,$B371))</f>
        <v/>
      </c>
      <c r="B371" s="7"/>
      <c r="C371" s="7"/>
      <c r="D371" s="23"/>
      <c r="E371" s="22"/>
      <c r="F371" s="7"/>
      <c r="G371" s="7"/>
      <c r="H371" s="28"/>
      <c r="I371" s="7"/>
      <c r="J371" s="23"/>
      <c r="K371" s="23"/>
      <c r="L371" s="19" t="str">
        <f t="shared" si="35"/>
        <v/>
      </c>
      <c r="M371" s="7"/>
      <c r="N371" s="29"/>
      <c r="O371" s="27" t="str">
        <f t="shared" si="36"/>
        <v/>
      </c>
      <c r="P371" s="7"/>
      <c r="Q371" s="7"/>
      <c r="R371" s="7"/>
      <c r="S371" s="10" t="str">
        <f t="shared" si="37"/>
        <v/>
      </c>
      <c r="T371" s="19" t="str">
        <f t="shared" si="38"/>
        <v/>
      </c>
      <c r="U371" s="19" t="str">
        <f t="shared" si="39"/>
        <v/>
      </c>
      <c r="V371" s="19" t="str">
        <f t="shared" si="40"/>
        <v/>
      </c>
      <c r="W371" s="19" t="str">
        <f t="shared" si="41"/>
        <v/>
      </c>
    </row>
    <row r="372" spans="1:23" ht="30" customHeight="1" x14ac:dyDescent="0.35">
      <c r="A372" s="19" t="str">
        <f>IF($B372="","",IFERROR(MATCH($B372,SKOLY,0),"?")&amp;"-"&amp;COUNTIF($B$5:$B372,$B372))</f>
        <v/>
      </c>
      <c r="B372" s="7"/>
      <c r="C372" s="7"/>
      <c r="D372" s="23"/>
      <c r="E372" s="22"/>
      <c r="F372" s="7"/>
      <c r="G372" s="7"/>
      <c r="H372" s="28"/>
      <c r="I372" s="7"/>
      <c r="J372" s="23"/>
      <c r="K372" s="23"/>
      <c r="L372" s="19" t="str">
        <f t="shared" si="35"/>
        <v/>
      </c>
      <c r="M372" s="7"/>
      <c r="N372" s="29"/>
      <c r="O372" s="27" t="str">
        <f t="shared" si="36"/>
        <v/>
      </c>
      <c r="P372" s="7"/>
      <c r="Q372" s="7"/>
      <c r="R372" s="7"/>
      <c r="S372" s="10" t="str">
        <f t="shared" si="37"/>
        <v/>
      </c>
      <c r="T372" s="19" t="str">
        <f t="shared" si="38"/>
        <v/>
      </c>
      <c r="U372" s="19" t="str">
        <f t="shared" si="39"/>
        <v/>
      </c>
      <c r="V372" s="19" t="str">
        <f t="shared" si="40"/>
        <v/>
      </c>
      <c r="W372" s="19" t="str">
        <f t="shared" si="41"/>
        <v/>
      </c>
    </row>
    <row r="373" spans="1:23" ht="30" customHeight="1" x14ac:dyDescent="0.35">
      <c r="A373" s="19" t="str">
        <f>IF($B373="","",IFERROR(MATCH($B373,SKOLY,0),"?")&amp;"-"&amp;COUNTIF($B$5:$B373,$B373))</f>
        <v/>
      </c>
      <c r="B373" s="7"/>
      <c r="C373" s="7"/>
      <c r="D373" s="23"/>
      <c r="E373" s="22"/>
      <c r="F373" s="7"/>
      <c r="G373" s="7"/>
      <c r="H373" s="28"/>
      <c r="I373" s="7"/>
      <c r="J373" s="23"/>
      <c r="K373" s="23"/>
      <c r="L373" s="19" t="str">
        <f t="shared" si="35"/>
        <v/>
      </c>
      <c r="M373" s="7"/>
      <c r="N373" s="29"/>
      <c r="O373" s="27" t="str">
        <f t="shared" si="36"/>
        <v/>
      </c>
      <c r="P373" s="7"/>
      <c r="Q373" s="7"/>
      <c r="R373" s="7"/>
      <c r="S373" s="10" t="str">
        <f t="shared" si="37"/>
        <v/>
      </c>
      <c r="T373" s="19" t="str">
        <f t="shared" si="38"/>
        <v/>
      </c>
      <c r="U373" s="19" t="str">
        <f t="shared" si="39"/>
        <v/>
      </c>
      <c r="V373" s="19" t="str">
        <f t="shared" si="40"/>
        <v/>
      </c>
      <c r="W373" s="19" t="str">
        <f t="shared" si="41"/>
        <v/>
      </c>
    </row>
    <row r="374" spans="1:23" ht="30" customHeight="1" x14ac:dyDescent="0.35">
      <c r="A374" s="19" t="str">
        <f>IF($B374="","",IFERROR(MATCH($B374,SKOLY,0),"?")&amp;"-"&amp;COUNTIF($B$5:$B374,$B374))</f>
        <v/>
      </c>
      <c r="B374" s="7"/>
      <c r="C374" s="7"/>
      <c r="D374" s="23"/>
      <c r="E374" s="22"/>
      <c r="F374" s="7"/>
      <c r="G374" s="7"/>
      <c r="H374" s="28"/>
      <c r="I374" s="7"/>
      <c r="J374" s="23"/>
      <c r="K374" s="23"/>
      <c r="L374" s="19" t="str">
        <f t="shared" si="35"/>
        <v/>
      </c>
      <c r="M374" s="7"/>
      <c r="N374" s="29"/>
      <c r="O374" s="27" t="str">
        <f t="shared" si="36"/>
        <v/>
      </c>
      <c r="P374" s="7"/>
      <c r="Q374" s="7"/>
      <c r="R374" s="7"/>
      <c r="S374" s="10" t="str">
        <f t="shared" si="37"/>
        <v/>
      </c>
      <c r="T374" s="19" t="str">
        <f t="shared" si="38"/>
        <v/>
      </c>
      <c r="U374" s="19" t="str">
        <f t="shared" si="39"/>
        <v/>
      </c>
      <c r="V374" s="19" t="str">
        <f t="shared" si="40"/>
        <v/>
      </c>
      <c r="W374" s="19" t="str">
        <f t="shared" si="41"/>
        <v/>
      </c>
    </row>
    <row r="375" spans="1:23" ht="30" customHeight="1" x14ac:dyDescent="0.35">
      <c r="A375" s="19" t="str">
        <f>IF($B375="","",IFERROR(MATCH($B375,SKOLY,0),"?")&amp;"-"&amp;COUNTIF($B$5:$B375,$B375))</f>
        <v/>
      </c>
      <c r="B375" s="7"/>
      <c r="C375" s="7"/>
      <c r="D375" s="23"/>
      <c r="E375" s="22"/>
      <c r="F375" s="7"/>
      <c r="G375" s="7"/>
      <c r="H375" s="28"/>
      <c r="I375" s="7"/>
      <c r="J375" s="23"/>
      <c r="K375" s="23"/>
      <c r="L375" s="19" t="str">
        <f t="shared" si="35"/>
        <v/>
      </c>
      <c r="M375" s="7"/>
      <c r="N375" s="29"/>
      <c r="O375" s="27" t="str">
        <f t="shared" si="36"/>
        <v/>
      </c>
      <c r="P375" s="7"/>
      <c r="Q375" s="7"/>
      <c r="R375" s="7"/>
      <c r="S375" s="10" t="str">
        <f t="shared" si="37"/>
        <v/>
      </c>
      <c r="T375" s="19" t="str">
        <f t="shared" si="38"/>
        <v/>
      </c>
      <c r="U375" s="19" t="str">
        <f t="shared" si="39"/>
        <v/>
      </c>
      <c r="V375" s="19" t="str">
        <f t="shared" si="40"/>
        <v/>
      </c>
      <c r="W375" s="19" t="str">
        <f t="shared" si="41"/>
        <v/>
      </c>
    </row>
    <row r="376" spans="1:23" ht="30" customHeight="1" x14ac:dyDescent="0.35">
      <c r="A376" s="19" t="str">
        <f>IF($B376="","",IFERROR(MATCH($B376,SKOLY,0),"?")&amp;"-"&amp;COUNTIF($B$5:$B376,$B376))</f>
        <v/>
      </c>
      <c r="B376" s="7"/>
      <c r="C376" s="7"/>
      <c r="D376" s="23"/>
      <c r="E376" s="22"/>
      <c r="F376" s="7"/>
      <c r="G376" s="7"/>
      <c r="H376" s="28"/>
      <c r="I376" s="7"/>
      <c r="J376" s="23"/>
      <c r="K376" s="23"/>
      <c r="L376" s="19" t="str">
        <f t="shared" si="35"/>
        <v/>
      </c>
      <c r="M376" s="7"/>
      <c r="N376" s="29"/>
      <c r="O376" s="27" t="str">
        <f t="shared" si="36"/>
        <v/>
      </c>
      <c r="P376" s="7"/>
      <c r="Q376" s="7"/>
      <c r="R376" s="7"/>
      <c r="S376" s="10" t="str">
        <f t="shared" si="37"/>
        <v/>
      </c>
      <c r="T376" s="19" t="str">
        <f t="shared" si="38"/>
        <v/>
      </c>
      <c r="U376" s="19" t="str">
        <f t="shared" si="39"/>
        <v/>
      </c>
      <c r="V376" s="19" t="str">
        <f t="shared" si="40"/>
        <v/>
      </c>
      <c r="W376" s="19" t="str">
        <f t="shared" si="41"/>
        <v/>
      </c>
    </row>
    <row r="377" spans="1:23" ht="30" customHeight="1" x14ac:dyDescent="0.35">
      <c r="A377" s="19" t="str">
        <f>IF($B377="","",IFERROR(MATCH($B377,SKOLY,0),"?")&amp;"-"&amp;COUNTIF($B$5:$B377,$B377))</f>
        <v/>
      </c>
      <c r="B377" s="7"/>
      <c r="C377" s="7"/>
      <c r="D377" s="23"/>
      <c r="E377" s="22"/>
      <c r="F377" s="7"/>
      <c r="G377" s="7"/>
      <c r="H377" s="28"/>
      <c r="I377" s="7"/>
      <c r="J377" s="23"/>
      <c r="K377" s="23"/>
      <c r="L377" s="19" t="str">
        <f t="shared" si="35"/>
        <v/>
      </c>
      <c r="M377" s="7"/>
      <c r="N377" s="29"/>
      <c r="O377" s="27" t="str">
        <f t="shared" si="36"/>
        <v/>
      </c>
      <c r="P377" s="7"/>
      <c r="Q377" s="7"/>
      <c r="R377" s="7"/>
      <c r="S377" s="10" t="str">
        <f t="shared" si="37"/>
        <v/>
      </c>
      <c r="T377" s="19" t="str">
        <f t="shared" si="38"/>
        <v/>
      </c>
      <c r="U377" s="19" t="str">
        <f t="shared" si="39"/>
        <v/>
      </c>
      <c r="V377" s="19" t="str">
        <f t="shared" si="40"/>
        <v/>
      </c>
      <c r="W377" s="19" t="str">
        <f t="shared" si="41"/>
        <v/>
      </c>
    </row>
    <row r="378" spans="1:23" ht="30" customHeight="1" x14ac:dyDescent="0.35">
      <c r="A378" s="19" t="str">
        <f>IF($B378="","",IFERROR(MATCH($B378,SKOLY,0),"?")&amp;"-"&amp;COUNTIF($B$5:$B378,$B378))</f>
        <v/>
      </c>
      <c r="B378" s="7"/>
      <c r="C378" s="7"/>
      <c r="D378" s="23"/>
      <c r="E378" s="22"/>
      <c r="F378" s="7"/>
      <c r="G378" s="7"/>
      <c r="H378" s="28"/>
      <c r="I378" s="7"/>
      <c r="J378" s="23"/>
      <c r="K378" s="23"/>
      <c r="L378" s="19" t="str">
        <f t="shared" si="35"/>
        <v/>
      </c>
      <c r="M378" s="7"/>
      <c r="N378" s="29"/>
      <c r="O378" s="27" t="str">
        <f t="shared" si="36"/>
        <v/>
      </c>
      <c r="P378" s="7"/>
      <c r="Q378" s="7"/>
      <c r="R378" s="7"/>
      <c r="S378" s="10" t="str">
        <f t="shared" si="37"/>
        <v/>
      </c>
      <c r="T378" s="19" t="str">
        <f t="shared" si="38"/>
        <v/>
      </c>
      <c r="U378" s="19" t="str">
        <f t="shared" si="39"/>
        <v/>
      </c>
      <c r="V378" s="19" t="str">
        <f t="shared" si="40"/>
        <v/>
      </c>
      <c r="W378" s="19" t="str">
        <f t="shared" si="41"/>
        <v/>
      </c>
    </row>
    <row r="379" spans="1:23" ht="30" customHeight="1" x14ac:dyDescent="0.35">
      <c r="A379" s="19" t="str">
        <f>IF($B379="","",IFERROR(MATCH($B379,SKOLY,0),"?")&amp;"-"&amp;COUNTIF($B$5:$B379,$B379))</f>
        <v/>
      </c>
      <c r="B379" s="7"/>
      <c r="C379" s="7"/>
      <c r="D379" s="23"/>
      <c r="E379" s="22"/>
      <c r="F379" s="7"/>
      <c r="G379" s="7"/>
      <c r="H379" s="28"/>
      <c r="I379" s="7"/>
      <c r="J379" s="23"/>
      <c r="K379" s="23"/>
      <c r="L379" s="19" t="str">
        <f t="shared" si="35"/>
        <v/>
      </c>
      <c r="M379" s="7"/>
      <c r="N379" s="29"/>
      <c r="O379" s="27" t="str">
        <f t="shared" si="36"/>
        <v/>
      </c>
      <c r="P379" s="7"/>
      <c r="Q379" s="7"/>
      <c r="R379" s="7"/>
      <c r="S379" s="10" t="str">
        <f t="shared" si="37"/>
        <v/>
      </c>
      <c r="T379" s="19" t="str">
        <f t="shared" si="38"/>
        <v/>
      </c>
      <c r="U379" s="19" t="str">
        <f t="shared" si="39"/>
        <v/>
      </c>
      <c r="V379" s="19" t="str">
        <f t="shared" si="40"/>
        <v/>
      </c>
      <c r="W379" s="19" t="str">
        <f t="shared" si="41"/>
        <v/>
      </c>
    </row>
    <row r="380" spans="1:23" ht="30" customHeight="1" x14ac:dyDescent="0.35">
      <c r="A380" s="19" t="str">
        <f>IF($B380="","",IFERROR(MATCH($B380,SKOLY,0),"?")&amp;"-"&amp;COUNTIF($B$5:$B380,$B380))</f>
        <v/>
      </c>
      <c r="B380" s="7"/>
      <c r="C380" s="7"/>
      <c r="D380" s="23"/>
      <c r="E380" s="22"/>
      <c r="F380" s="7"/>
      <c r="G380" s="7"/>
      <c r="H380" s="28"/>
      <c r="I380" s="7"/>
      <c r="J380" s="23"/>
      <c r="K380" s="23"/>
      <c r="L380" s="19" t="str">
        <f t="shared" si="35"/>
        <v/>
      </c>
      <c r="M380" s="7"/>
      <c r="N380" s="29"/>
      <c r="O380" s="27" t="str">
        <f t="shared" si="36"/>
        <v/>
      </c>
      <c r="P380" s="7"/>
      <c r="Q380" s="7"/>
      <c r="R380" s="7"/>
      <c r="S380" s="10" t="str">
        <f t="shared" si="37"/>
        <v/>
      </c>
      <c r="T380" s="19" t="str">
        <f t="shared" si="38"/>
        <v/>
      </c>
      <c r="U380" s="19" t="str">
        <f t="shared" si="39"/>
        <v/>
      </c>
      <c r="V380" s="19" t="str">
        <f t="shared" si="40"/>
        <v/>
      </c>
      <c r="W380" s="19" t="str">
        <f t="shared" si="41"/>
        <v/>
      </c>
    </row>
    <row r="381" spans="1:23" ht="30" customHeight="1" x14ac:dyDescent="0.35">
      <c r="A381" s="19" t="str">
        <f>IF($B381="","",IFERROR(MATCH($B381,SKOLY,0),"?")&amp;"-"&amp;COUNTIF($B$5:$B381,$B381))</f>
        <v/>
      </c>
      <c r="B381" s="7"/>
      <c r="C381" s="7"/>
      <c r="D381" s="23"/>
      <c r="E381" s="22"/>
      <c r="F381" s="7"/>
      <c r="G381" s="7"/>
      <c r="H381" s="28"/>
      <c r="I381" s="7"/>
      <c r="J381" s="23"/>
      <c r="K381" s="23"/>
      <c r="L381" s="19" t="str">
        <f t="shared" si="35"/>
        <v/>
      </c>
      <c r="M381" s="7"/>
      <c r="N381" s="29"/>
      <c r="O381" s="27" t="str">
        <f t="shared" si="36"/>
        <v/>
      </c>
      <c r="P381" s="7"/>
      <c r="Q381" s="7"/>
      <c r="R381" s="7"/>
      <c r="S381" s="10" t="str">
        <f t="shared" si="37"/>
        <v/>
      </c>
      <c r="T381" s="19" t="str">
        <f t="shared" si="38"/>
        <v/>
      </c>
      <c r="U381" s="19" t="str">
        <f t="shared" si="39"/>
        <v/>
      </c>
      <c r="V381" s="19" t="str">
        <f t="shared" si="40"/>
        <v/>
      </c>
      <c r="W381" s="19" t="str">
        <f t="shared" si="41"/>
        <v/>
      </c>
    </row>
    <row r="382" spans="1:23" ht="30" customHeight="1" x14ac:dyDescent="0.35">
      <c r="A382" s="19" t="str">
        <f>IF($B382="","",IFERROR(MATCH($B382,SKOLY,0),"?")&amp;"-"&amp;COUNTIF($B$5:$B382,$B382))</f>
        <v/>
      </c>
      <c r="B382" s="7"/>
      <c r="C382" s="7"/>
      <c r="D382" s="23"/>
      <c r="E382" s="22"/>
      <c r="F382" s="7"/>
      <c r="G382" s="7"/>
      <c r="H382" s="28"/>
      <c r="I382" s="7"/>
      <c r="J382" s="23"/>
      <c r="K382" s="23"/>
      <c r="L382" s="19" t="str">
        <f t="shared" si="35"/>
        <v/>
      </c>
      <c r="M382" s="7"/>
      <c r="N382" s="29"/>
      <c r="O382" s="27" t="str">
        <f t="shared" si="36"/>
        <v/>
      </c>
      <c r="P382" s="7"/>
      <c r="Q382" s="7"/>
      <c r="R382" s="7"/>
      <c r="S382" s="10" t="str">
        <f t="shared" si="37"/>
        <v/>
      </c>
      <c r="T382" s="19" t="str">
        <f t="shared" si="38"/>
        <v/>
      </c>
      <c r="U382" s="19" t="str">
        <f t="shared" si="39"/>
        <v/>
      </c>
      <c r="V382" s="19" t="str">
        <f t="shared" si="40"/>
        <v/>
      </c>
      <c r="W382" s="19" t="str">
        <f t="shared" si="41"/>
        <v/>
      </c>
    </row>
    <row r="383" spans="1:23" ht="30" customHeight="1" x14ac:dyDescent="0.35">
      <c r="A383" s="19" t="str">
        <f>IF($B383="","",IFERROR(MATCH($B383,SKOLY,0),"?")&amp;"-"&amp;COUNTIF($B$5:$B383,$B383))</f>
        <v/>
      </c>
      <c r="B383" s="7"/>
      <c r="C383" s="7"/>
      <c r="D383" s="23"/>
      <c r="E383" s="22"/>
      <c r="F383" s="7"/>
      <c r="G383" s="7"/>
      <c r="H383" s="28"/>
      <c r="I383" s="7"/>
      <c r="J383" s="23"/>
      <c r="K383" s="23"/>
      <c r="L383" s="19" t="str">
        <f t="shared" si="35"/>
        <v/>
      </c>
      <c r="M383" s="7"/>
      <c r="N383" s="29"/>
      <c r="O383" s="27" t="str">
        <f t="shared" si="36"/>
        <v/>
      </c>
      <c r="P383" s="7"/>
      <c r="Q383" s="7"/>
      <c r="R383" s="7"/>
      <c r="S383" s="10" t="str">
        <f t="shared" si="37"/>
        <v/>
      </c>
      <c r="T383" s="19" t="str">
        <f t="shared" si="38"/>
        <v/>
      </c>
      <c r="U383" s="19" t="str">
        <f t="shared" si="39"/>
        <v/>
      </c>
      <c r="V383" s="19" t="str">
        <f t="shared" si="40"/>
        <v/>
      </c>
      <c r="W383" s="19" t="str">
        <f t="shared" si="41"/>
        <v/>
      </c>
    </row>
    <row r="384" spans="1:23" ht="30" customHeight="1" x14ac:dyDescent="0.35">
      <c r="A384" s="19" t="str">
        <f>IF($B384="","",IFERROR(MATCH($B384,SKOLY,0),"?")&amp;"-"&amp;COUNTIF($B$5:$B384,$B384))</f>
        <v/>
      </c>
      <c r="B384" s="7"/>
      <c r="C384" s="7"/>
      <c r="D384" s="23"/>
      <c r="E384" s="22"/>
      <c r="F384" s="7"/>
      <c r="G384" s="7"/>
      <c r="H384" s="28"/>
      <c r="I384" s="7"/>
      <c r="J384" s="23"/>
      <c r="K384" s="23"/>
      <c r="L384" s="19" t="str">
        <f t="shared" si="35"/>
        <v/>
      </c>
      <c r="M384" s="7"/>
      <c r="N384" s="29"/>
      <c r="O384" s="27" t="str">
        <f t="shared" si="36"/>
        <v/>
      </c>
      <c r="P384" s="7"/>
      <c r="Q384" s="7"/>
      <c r="R384" s="7"/>
      <c r="S384" s="10" t="str">
        <f t="shared" si="37"/>
        <v/>
      </c>
      <c r="T384" s="19" t="str">
        <f t="shared" si="38"/>
        <v/>
      </c>
      <c r="U384" s="19" t="str">
        <f t="shared" si="39"/>
        <v/>
      </c>
      <c r="V384" s="19" t="str">
        <f t="shared" si="40"/>
        <v/>
      </c>
      <c r="W384" s="19" t="str">
        <f t="shared" si="41"/>
        <v/>
      </c>
    </row>
    <row r="385" spans="1:23" ht="30" customHeight="1" x14ac:dyDescent="0.35">
      <c r="A385" s="19" t="str">
        <f>IF($B385="","",IFERROR(MATCH($B385,SKOLY,0),"?")&amp;"-"&amp;COUNTIF($B$5:$B385,$B385))</f>
        <v/>
      </c>
      <c r="B385" s="7"/>
      <c r="C385" s="7"/>
      <c r="D385" s="23"/>
      <c r="E385" s="22"/>
      <c r="F385" s="7"/>
      <c r="G385" s="7"/>
      <c r="H385" s="28"/>
      <c r="I385" s="7"/>
      <c r="J385" s="23"/>
      <c r="K385" s="23"/>
      <c r="L385" s="19" t="str">
        <f t="shared" si="35"/>
        <v/>
      </c>
      <c r="M385" s="7"/>
      <c r="N385" s="29"/>
      <c r="O385" s="27" t="str">
        <f t="shared" si="36"/>
        <v/>
      </c>
      <c r="P385" s="7"/>
      <c r="Q385" s="7"/>
      <c r="R385" s="7"/>
      <c r="S385" s="10" t="str">
        <f t="shared" si="37"/>
        <v/>
      </c>
      <c r="T385" s="19" t="str">
        <f t="shared" si="38"/>
        <v/>
      </c>
      <c r="U385" s="19" t="str">
        <f t="shared" si="39"/>
        <v/>
      </c>
      <c r="V385" s="19" t="str">
        <f t="shared" si="40"/>
        <v/>
      </c>
      <c r="W385" s="19" t="str">
        <f t="shared" si="41"/>
        <v/>
      </c>
    </row>
    <row r="386" spans="1:23" ht="30" customHeight="1" x14ac:dyDescent="0.35">
      <c r="A386" s="19" t="str">
        <f>IF($B386="","",IFERROR(MATCH($B386,SKOLY,0),"?")&amp;"-"&amp;COUNTIF($B$5:$B386,$B386))</f>
        <v/>
      </c>
      <c r="B386" s="7"/>
      <c r="C386" s="7"/>
      <c r="D386" s="23"/>
      <c r="E386" s="22"/>
      <c r="F386" s="7"/>
      <c r="G386" s="7"/>
      <c r="H386" s="28"/>
      <c r="I386" s="7"/>
      <c r="J386" s="23"/>
      <c r="K386" s="23"/>
      <c r="L386" s="19" t="str">
        <f t="shared" si="35"/>
        <v/>
      </c>
      <c r="M386" s="7"/>
      <c r="N386" s="29"/>
      <c r="O386" s="27" t="str">
        <f t="shared" si="36"/>
        <v/>
      </c>
      <c r="P386" s="7"/>
      <c r="Q386" s="7"/>
      <c r="R386" s="7"/>
      <c r="S386" s="10" t="str">
        <f t="shared" si="37"/>
        <v/>
      </c>
      <c r="T386" s="19" t="str">
        <f t="shared" si="38"/>
        <v/>
      </c>
      <c r="U386" s="19" t="str">
        <f t="shared" si="39"/>
        <v/>
      </c>
      <c r="V386" s="19" t="str">
        <f t="shared" si="40"/>
        <v/>
      </c>
      <c r="W386" s="19" t="str">
        <f t="shared" si="41"/>
        <v/>
      </c>
    </row>
    <row r="387" spans="1:23" ht="30" customHeight="1" x14ac:dyDescent="0.35">
      <c r="A387" s="19" t="str">
        <f>IF($B387="","",IFERROR(MATCH($B387,SKOLY,0),"?")&amp;"-"&amp;COUNTIF($B$5:$B387,$B387))</f>
        <v/>
      </c>
      <c r="B387" s="7"/>
      <c r="C387" s="7"/>
      <c r="D387" s="23"/>
      <c r="E387" s="22"/>
      <c r="F387" s="7"/>
      <c r="G387" s="7"/>
      <c r="H387" s="28"/>
      <c r="I387" s="7"/>
      <c r="J387" s="23"/>
      <c r="K387" s="23"/>
      <c r="L387" s="19" t="str">
        <f t="shared" si="35"/>
        <v/>
      </c>
      <c r="M387" s="7"/>
      <c r="N387" s="29"/>
      <c r="O387" s="27" t="str">
        <f t="shared" si="36"/>
        <v/>
      </c>
      <c r="P387" s="7"/>
      <c r="Q387" s="7"/>
      <c r="R387" s="7"/>
      <c r="S387" s="10" t="str">
        <f t="shared" si="37"/>
        <v/>
      </c>
      <c r="T387" s="19" t="str">
        <f t="shared" si="38"/>
        <v/>
      </c>
      <c r="U387" s="19" t="str">
        <f t="shared" si="39"/>
        <v/>
      </c>
      <c r="V387" s="19" t="str">
        <f t="shared" si="40"/>
        <v/>
      </c>
      <c r="W387" s="19" t="str">
        <f t="shared" si="41"/>
        <v/>
      </c>
    </row>
    <row r="388" spans="1:23" ht="30" customHeight="1" x14ac:dyDescent="0.35">
      <c r="A388" s="19" t="str">
        <f>IF($B388="","",IFERROR(MATCH($B388,SKOLY,0),"?")&amp;"-"&amp;COUNTIF($B$5:$B388,$B388))</f>
        <v/>
      </c>
      <c r="B388" s="7"/>
      <c r="C388" s="7"/>
      <c r="D388" s="23"/>
      <c r="E388" s="22"/>
      <c r="F388" s="7"/>
      <c r="G388" s="7"/>
      <c r="H388" s="28"/>
      <c r="I388" s="7"/>
      <c r="J388" s="23"/>
      <c r="K388" s="23"/>
      <c r="L388" s="19" t="str">
        <f t="shared" si="35"/>
        <v/>
      </c>
      <c r="M388" s="7"/>
      <c r="N388" s="29"/>
      <c r="O388" s="27" t="str">
        <f t="shared" si="36"/>
        <v/>
      </c>
      <c r="P388" s="7"/>
      <c r="Q388" s="7"/>
      <c r="R388" s="7"/>
      <c r="S388" s="10" t="str">
        <f t="shared" si="37"/>
        <v/>
      </c>
      <c r="T388" s="19" t="str">
        <f t="shared" si="38"/>
        <v/>
      </c>
      <c r="U388" s="19" t="str">
        <f t="shared" si="39"/>
        <v/>
      </c>
      <c r="V388" s="19" t="str">
        <f t="shared" si="40"/>
        <v/>
      </c>
      <c r="W388" s="19" t="str">
        <f t="shared" si="41"/>
        <v/>
      </c>
    </row>
    <row r="389" spans="1:23" ht="30" customHeight="1" x14ac:dyDescent="0.35">
      <c r="A389" s="19" t="str">
        <f>IF($B389="","",IFERROR(MATCH($B389,SKOLY,0),"?")&amp;"-"&amp;COUNTIF($B$5:$B389,$B389))</f>
        <v/>
      </c>
      <c r="B389" s="7"/>
      <c r="C389" s="7"/>
      <c r="D389" s="23"/>
      <c r="E389" s="22"/>
      <c r="F389" s="7"/>
      <c r="G389" s="7"/>
      <c r="H389" s="28"/>
      <c r="I389" s="7"/>
      <c r="J389" s="23"/>
      <c r="K389" s="23"/>
      <c r="L389" s="19" t="str">
        <f t="shared" ref="L389:L452" si="42">IF(AND($D389="",$J389=""),"",SUM($D389,$J389)-SUM($K389))</f>
        <v/>
      </c>
      <c r="M389" s="7"/>
      <c r="N389" s="29"/>
      <c r="O389" s="27" t="str">
        <f t="shared" ref="O389:O452" si="43">IF(OR($J389="",$N389=""),"",$J389*$N389)</f>
        <v/>
      </c>
      <c r="P389" s="7"/>
      <c r="Q389" s="7"/>
      <c r="R389" s="7"/>
      <c r="S389" s="10" t="str">
        <f t="shared" ref="S389:S452" si="44">IF($B389="","",IF(T389="","OK",LEFT(T389,LEN(T389)-2)))</f>
        <v/>
      </c>
      <c r="T389" s="19" t="str">
        <f t="shared" ref="T389:T452" si="45">IF($B389="","",IF(COUNTIF(SKOLY,$B389)=0,"✖ škola není v seznamu na listu Zapojené školy; ","")&amp;IF($C389="","✖ chybí kategorie vybavení; ","")&amp;IF(AND($C389&lt;&gt;"",COUNTIF(CIS_KATEGORIE,$C389)=0),"✖ kategorie mimo číselník; ","")&amp;IF(AND($D389="",$J389=""),"✖ chybí množství (stávající nebo nově pořizované); ","")&amp;IF(AND(N($D389)&gt;0,$E389=""),"✖ chybí měsíc a rok pořízení; ","")&amp;IF(AND(N($D389)&gt;0,$F389=""),"✖ chybí zdroj financování; ","")&amp;IF(AND($F389&lt;&gt;"",COUNTIF(CIS_ZDROJ,$F389)=0),"✖ zdroj financování mimo číselník; ","")&amp;IF(AND($G389&lt;&gt;"",COUNTIF(CIS_ZDROJ,$G389)=0),"✖ další zdroj financování mimo číselník; ","")&amp;IF(AND(N($D389)&gt;0,$I389=""),"✖ chybí parametry a stav stávajícího vybavení; ","")&amp;IF(AND(N($J389)&gt;0,$M389=""),"✖ chybí parametry nového vybavení; ","")&amp;IF(AND(N($J389)&gt;0,$N389=""),"✖ chybí jednotková cena; ","")&amp;IF(AND(N($J389)&gt;0,$P389=""),"✖ chybí rozpočtová položka; ","")&amp;IF(AND($P389&lt;&gt;"",COUNTIF(CIS_ROZPOCET,$P389)=0),"✖ rozpočtová položka mimo číselník; ","")&amp;IF(AND(N($J389)&gt;0,$Q389=""),"✖ chybí zdůvodnění potřebnosti; ","")&amp;IF(AND(N($J389)&gt;0,$R389=""),"✖ chybí vazba na klíčovou aktivitu; ","")&amp;IF(AND($R389&lt;&gt;"",COUNTIF(CIS_KA,$R389)=0),"✖ klíčová aktivita mimo číselník; ","")&amp;IF(AND($K389&lt;&gt;"",$D389&lt;&gt;"",N($K389)&gt;N($D389)),"✖ vyřazované ks převyšují stávající množství; ","")&amp;IF(AND($G389&lt;&gt;"",$F389=""),"✖ vícenásobný výběr: další zdroj financování vyplněn bez hlavního; ","")&amp;IF(AND($G389&lt;&gt;"",$G389=$F389),"✖ vícenásobný výběr: další zdroj financování shodný s hlavním; ","")&amp;IF(AND(N($J389)&gt;0,$Q389&lt;&gt;"",LEN($Q389)&lt;40),"▲ stručné zdůvodnění potřebnosti (méně než 40 znaků); ","")&amp;IF(AND(N($J389)&gt;0,$M389&lt;&gt;"",LEN($M389)&lt;40),"▲ stručné parametry nového vybavení (méně než 40 znaků); ","")&amp;IF(AND(N($D389)&gt;0,$F389&lt;&gt;"",$H389="",NOT(OR($F389="Zřizovatel",LEFT($F389,7)="Vlastní",LEFT($F389,3)="Dar"))),"▲ u dotačního zdroje chybí registrační číslo projektu; ",""))</f>
        <v/>
      </c>
      <c r="U389" s="19" t="str">
        <f t="shared" ref="U389:U452" si="46">IF($B389="","",LEN(T389)-LEN(SUBSTITUTE(T389,"✖","")))</f>
        <v/>
      </c>
      <c r="V389" s="19" t="str">
        <f t="shared" ref="V389:V452" si="47">IF($B389="","",LEN(T389)-LEN(SUBSTITUTE(T389,"▲","")))</f>
        <v/>
      </c>
      <c r="W389" s="19" t="str">
        <f t="shared" ref="W389:W452" si="48">IF($B389="","",(LEN(T389)-LEN(SUBSTITUTE(T389,"vícenásobný výběr","")))/LEN("vícenásobný výběr"))</f>
        <v/>
      </c>
    </row>
    <row r="390" spans="1:23" ht="30" customHeight="1" x14ac:dyDescent="0.35">
      <c r="A390" s="19" t="str">
        <f>IF($B390="","",IFERROR(MATCH($B390,SKOLY,0),"?")&amp;"-"&amp;COUNTIF($B$5:$B390,$B390))</f>
        <v/>
      </c>
      <c r="B390" s="7"/>
      <c r="C390" s="7"/>
      <c r="D390" s="23"/>
      <c r="E390" s="22"/>
      <c r="F390" s="7"/>
      <c r="G390" s="7"/>
      <c r="H390" s="28"/>
      <c r="I390" s="7"/>
      <c r="J390" s="23"/>
      <c r="K390" s="23"/>
      <c r="L390" s="19" t="str">
        <f t="shared" si="42"/>
        <v/>
      </c>
      <c r="M390" s="7"/>
      <c r="N390" s="29"/>
      <c r="O390" s="27" t="str">
        <f t="shared" si="43"/>
        <v/>
      </c>
      <c r="P390" s="7"/>
      <c r="Q390" s="7"/>
      <c r="R390" s="7"/>
      <c r="S390" s="10" t="str">
        <f t="shared" si="44"/>
        <v/>
      </c>
      <c r="T390" s="19" t="str">
        <f t="shared" si="45"/>
        <v/>
      </c>
      <c r="U390" s="19" t="str">
        <f t="shared" si="46"/>
        <v/>
      </c>
      <c r="V390" s="19" t="str">
        <f t="shared" si="47"/>
        <v/>
      </c>
      <c r="W390" s="19" t="str">
        <f t="shared" si="48"/>
        <v/>
      </c>
    </row>
    <row r="391" spans="1:23" ht="30" customHeight="1" x14ac:dyDescent="0.35">
      <c r="A391" s="19" t="str">
        <f>IF($B391="","",IFERROR(MATCH($B391,SKOLY,0),"?")&amp;"-"&amp;COUNTIF($B$5:$B391,$B391))</f>
        <v/>
      </c>
      <c r="B391" s="7"/>
      <c r="C391" s="7"/>
      <c r="D391" s="23"/>
      <c r="E391" s="22"/>
      <c r="F391" s="7"/>
      <c r="G391" s="7"/>
      <c r="H391" s="28"/>
      <c r="I391" s="7"/>
      <c r="J391" s="23"/>
      <c r="K391" s="23"/>
      <c r="L391" s="19" t="str">
        <f t="shared" si="42"/>
        <v/>
      </c>
      <c r="M391" s="7"/>
      <c r="N391" s="29"/>
      <c r="O391" s="27" t="str">
        <f t="shared" si="43"/>
        <v/>
      </c>
      <c r="P391" s="7"/>
      <c r="Q391" s="7"/>
      <c r="R391" s="7"/>
      <c r="S391" s="10" t="str">
        <f t="shared" si="44"/>
        <v/>
      </c>
      <c r="T391" s="19" t="str">
        <f t="shared" si="45"/>
        <v/>
      </c>
      <c r="U391" s="19" t="str">
        <f t="shared" si="46"/>
        <v/>
      </c>
      <c r="V391" s="19" t="str">
        <f t="shared" si="47"/>
        <v/>
      </c>
      <c r="W391" s="19" t="str">
        <f t="shared" si="48"/>
        <v/>
      </c>
    </row>
    <row r="392" spans="1:23" ht="30" customHeight="1" x14ac:dyDescent="0.35">
      <c r="A392" s="19" t="str">
        <f>IF($B392="","",IFERROR(MATCH($B392,SKOLY,0),"?")&amp;"-"&amp;COUNTIF($B$5:$B392,$B392))</f>
        <v/>
      </c>
      <c r="B392" s="7"/>
      <c r="C392" s="7"/>
      <c r="D392" s="23"/>
      <c r="E392" s="22"/>
      <c r="F392" s="7"/>
      <c r="G392" s="7"/>
      <c r="H392" s="28"/>
      <c r="I392" s="7"/>
      <c r="J392" s="23"/>
      <c r="K392" s="23"/>
      <c r="L392" s="19" t="str">
        <f t="shared" si="42"/>
        <v/>
      </c>
      <c r="M392" s="7"/>
      <c r="N392" s="29"/>
      <c r="O392" s="27" t="str">
        <f t="shared" si="43"/>
        <v/>
      </c>
      <c r="P392" s="7"/>
      <c r="Q392" s="7"/>
      <c r="R392" s="7"/>
      <c r="S392" s="10" t="str">
        <f t="shared" si="44"/>
        <v/>
      </c>
      <c r="T392" s="19" t="str">
        <f t="shared" si="45"/>
        <v/>
      </c>
      <c r="U392" s="19" t="str">
        <f t="shared" si="46"/>
        <v/>
      </c>
      <c r="V392" s="19" t="str">
        <f t="shared" si="47"/>
        <v/>
      </c>
      <c r="W392" s="19" t="str">
        <f t="shared" si="48"/>
        <v/>
      </c>
    </row>
    <row r="393" spans="1:23" ht="30" customHeight="1" x14ac:dyDescent="0.35">
      <c r="A393" s="19" t="str">
        <f>IF($B393="","",IFERROR(MATCH($B393,SKOLY,0),"?")&amp;"-"&amp;COUNTIF($B$5:$B393,$B393))</f>
        <v/>
      </c>
      <c r="B393" s="7"/>
      <c r="C393" s="7"/>
      <c r="D393" s="23"/>
      <c r="E393" s="22"/>
      <c r="F393" s="7"/>
      <c r="G393" s="7"/>
      <c r="H393" s="28"/>
      <c r="I393" s="7"/>
      <c r="J393" s="23"/>
      <c r="K393" s="23"/>
      <c r="L393" s="19" t="str">
        <f t="shared" si="42"/>
        <v/>
      </c>
      <c r="M393" s="7"/>
      <c r="N393" s="29"/>
      <c r="O393" s="27" t="str">
        <f t="shared" si="43"/>
        <v/>
      </c>
      <c r="P393" s="7"/>
      <c r="Q393" s="7"/>
      <c r="R393" s="7"/>
      <c r="S393" s="10" t="str">
        <f t="shared" si="44"/>
        <v/>
      </c>
      <c r="T393" s="19" t="str">
        <f t="shared" si="45"/>
        <v/>
      </c>
      <c r="U393" s="19" t="str">
        <f t="shared" si="46"/>
        <v/>
      </c>
      <c r="V393" s="19" t="str">
        <f t="shared" si="47"/>
        <v/>
      </c>
      <c r="W393" s="19" t="str">
        <f t="shared" si="48"/>
        <v/>
      </c>
    </row>
    <row r="394" spans="1:23" ht="30" customHeight="1" x14ac:dyDescent="0.35">
      <c r="A394" s="19" t="str">
        <f>IF($B394="","",IFERROR(MATCH($B394,SKOLY,0),"?")&amp;"-"&amp;COUNTIF($B$5:$B394,$B394))</f>
        <v/>
      </c>
      <c r="B394" s="7"/>
      <c r="C394" s="7"/>
      <c r="D394" s="23"/>
      <c r="E394" s="22"/>
      <c r="F394" s="7"/>
      <c r="G394" s="7"/>
      <c r="H394" s="28"/>
      <c r="I394" s="7"/>
      <c r="J394" s="23"/>
      <c r="K394" s="23"/>
      <c r="L394" s="19" t="str">
        <f t="shared" si="42"/>
        <v/>
      </c>
      <c r="M394" s="7"/>
      <c r="N394" s="29"/>
      <c r="O394" s="27" t="str">
        <f t="shared" si="43"/>
        <v/>
      </c>
      <c r="P394" s="7"/>
      <c r="Q394" s="7"/>
      <c r="R394" s="7"/>
      <c r="S394" s="10" t="str">
        <f t="shared" si="44"/>
        <v/>
      </c>
      <c r="T394" s="19" t="str">
        <f t="shared" si="45"/>
        <v/>
      </c>
      <c r="U394" s="19" t="str">
        <f t="shared" si="46"/>
        <v/>
      </c>
      <c r="V394" s="19" t="str">
        <f t="shared" si="47"/>
        <v/>
      </c>
      <c r="W394" s="19" t="str">
        <f t="shared" si="48"/>
        <v/>
      </c>
    </row>
    <row r="395" spans="1:23" ht="30" customHeight="1" x14ac:dyDescent="0.35">
      <c r="A395" s="19" t="str">
        <f>IF($B395="","",IFERROR(MATCH($B395,SKOLY,0),"?")&amp;"-"&amp;COUNTIF($B$5:$B395,$B395))</f>
        <v/>
      </c>
      <c r="B395" s="7"/>
      <c r="C395" s="7"/>
      <c r="D395" s="23"/>
      <c r="E395" s="22"/>
      <c r="F395" s="7"/>
      <c r="G395" s="7"/>
      <c r="H395" s="28"/>
      <c r="I395" s="7"/>
      <c r="J395" s="23"/>
      <c r="K395" s="23"/>
      <c r="L395" s="19" t="str">
        <f t="shared" si="42"/>
        <v/>
      </c>
      <c r="M395" s="7"/>
      <c r="N395" s="29"/>
      <c r="O395" s="27" t="str">
        <f t="shared" si="43"/>
        <v/>
      </c>
      <c r="P395" s="7"/>
      <c r="Q395" s="7"/>
      <c r="R395" s="7"/>
      <c r="S395" s="10" t="str">
        <f t="shared" si="44"/>
        <v/>
      </c>
      <c r="T395" s="19" t="str">
        <f t="shared" si="45"/>
        <v/>
      </c>
      <c r="U395" s="19" t="str">
        <f t="shared" si="46"/>
        <v/>
      </c>
      <c r="V395" s="19" t="str">
        <f t="shared" si="47"/>
        <v/>
      </c>
      <c r="W395" s="19" t="str">
        <f t="shared" si="48"/>
        <v/>
      </c>
    </row>
    <row r="396" spans="1:23" ht="30" customHeight="1" x14ac:dyDescent="0.35">
      <c r="A396" s="19" t="str">
        <f>IF($B396="","",IFERROR(MATCH($B396,SKOLY,0),"?")&amp;"-"&amp;COUNTIF($B$5:$B396,$B396))</f>
        <v/>
      </c>
      <c r="B396" s="7"/>
      <c r="C396" s="7"/>
      <c r="D396" s="23"/>
      <c r="E396" s="22"/>
      <c r="F396" s="7"/>
      <c r="G396" s="7"/>
      <c r="H396" s="28"/>
      <c r="I396" s="7"/>
      <c r="J396" s="23"/>
      <c r="K396" s="23"/>
      <c r="L396" s="19" t="str">
        <f t="shared" si="42"/>
        <v/>
      </c>
      <c r="M396" s="7"/>
      <c r="N396" s="29"/>
      <c r="O396" s="27" t="str">
        <f t="shared" si="43"/>
        <v/>
      </c>
      <c r="P396" s="7"/>
      <c r="Q396" s="7"/>
      <c r="R396" s="7"/>
      <c r="S396" s="10" t="str">
        <f t="shared" si="44"/>
        <v/>
      </c>
      <c r="T396" s="19" t="str">
        <f t="shared" si="45"/>
        <v/>
      </c>
      <c r="U396" s="19" t="str">
        <f t="shared" si="46"/>
        <v/>
      </c>
      <c r="V396" s="19" t="str">
        <f t="shared" si="47"/>
        <v/>
      </c>
      <c r="W396" s="19" t="str">
        <f t="shared" si="48"/>
        <v/>
      </c>
    </row>
    <row r="397" spans="1:23" ht="30" customHeight="1" x14ac:dyDescent="0.35">
      <c r="A397" s="19" t="str">
        <f>IF($B397="","",IFERROR(MATCH($B397,SKOLY,0),"?")&amp;"-"&amp;COUNTIF($B$5:$B397,$B397))</f>
        <v/>
      </c>
      <c r="B397" s="7"/>
      <c r="C397" s="7"/>
      <c r="D397" s="23"/>
      <c r="E397" s="22"/>
      <c r="F397" s="7"/>
      <c r="G397" s="7"/>
      <c r="H397" s="28"/>
      <c r="I397" s="7"/>
      <c r="J397" s="23"/>
      <c r="K397" s="23"/>
      <c r="L397" s="19" t="str">
        <f t="shared" si="42"/>
        <v/>
      </c>
      <c r="M397" s="7"/>
      <c r="N397" s="29"/>
      <c r="O397" s="27" t="str">
        <f t="shared" si="43"/>
        <v/>
      </c>
      <c r="P397" s="7"/>
      <c r="Q397" s="7"/>
      <c r="R397" s="7"/>
      <c r="S397" s="10" t="str">
        <f t="shared" si="44"/>
        <v/>
      </c>
      <c r="T397" s="19" t="str">
        <f t="shared" si="45"/>
        <v/>
      </c>
      <c r="U397" s="19" t="str">
        <f t="shared" si="46"/>
        <v/>
      </c>
      <c r="V397" s="19" t="str">
        <f t="shared" si="47"/>
        <v/>
      </c>
      <c r="W397" s="19" t="str">
        <f t="shared" si="48"/>
        <v/>
      </c>
    </row>
    <row r="398" spans="1:23" ht="30" customHeight="1" x14ac:dyDescent="0.35">
      <c r="A398" s="19" t="str">
        <f>IF($B398="","",IFERROR(MATCH($B398,SKOLY,0),"?")&amp;"-"&amp;COUNTIF($B$5:$B398,$B398))</f>
        <v/>
      </c>
      <c r="B398" s="7"/>
      <c r="C398" s="7"/>
      <c r="D398" s="23"/>
      <c r="E398" s="22"/>
      <c r="F398" s="7"/>
      <c r="G398" s="7"/>
      <c r="H398" s="28"/>
      <c r="I398" s="7"/>
      <c r="J398" s="23"/>
      <c r="K398" s="23"/>
      <c r="L398" s="19" t="str">
        <f t="shared" si="42"/>
        <v/>
      </c>
      <c r="M398" s="7"/>
      <c r="N398" s="29"/>
      <c r="O398" s="27" t="str">
        <f t="shared" si="43"/>
        <v/>
      </c>
      <c r="P398" s="7"/>
      <c r="Q398" s="7"/>
      <c r="R398" s="7"/>
      <c r="S398" s="10" t="str">
        <f t="shared" si="44"/>
        <v/>
      </c>
      <c r="T398" s="19" t="str">
        <f t="shared" si="45"/>
        <v/>
      </c>
      <c r="U398" s="19" t="str">
        <f t="shared" si="46"/>
        <v/>
      </c>
      <c r="V398" s="19" t="str">
        <f t="shared" si="47"/>
        <v/>
      </c>
      <c r="W398" s="19" t="str">
        <f t="shared" si="48"/>
        <v/>
      </c>
    </row>
    <row r="399" spans="1:23" ht="30" customHeight="1" x14ac:dyDescent="0.35">
      <c r="A399" s="19" t="str">
        <f>IF($B399="","",IFERROR(MATCH($B399,SKOLY,0),"?")&amp;"-"&amp;COUNTIF($B$5:$B399,$B399))</f>
        <v/>
      </c>
      <c r="B399" s="7"/>
      <c r="C399" s="7"/>
      <c r="D399" s="23"/>
      <c r="E399" s="22"/>
      <c r="F399" s="7"/>
      <c r="G399" s="7"/>
      <c r="H399" s="28"/>
      <c r="I399" s="7"/>
      <c r="J399" s="23"/>
      <c r="K399" s="23"/>
      <c r="L399" s="19" t="str">
        <f t="shared" si="42"/>
        <v/>
      </c>
      <c r="M399" s="7"/>
      <c r="N399" s="29"/>
      <c r="O399" s="27" t="str">
        <f t="shared" si="43"/>
        <v/>
      </c>
      <c r="P399" s="7"/>
      <c r="Q399" s="7"/>
      <c r="R399" s="7"/>
      <c r="S399" s="10" t="str">
        <f t="shared" si="44"/>
        <v/>
      </c>
      <c r="T399" s="19" t="str">
        <f t="shared" si="45"/>
        <v/>
      </c>
      <c r="U399" s="19" t="str">
        <f t="shared" si="46"/>
        <v/>
      </c>
      <c r="V399" s="19" t="str">
        <f t="shared" si="47"/>
        <v/>
      </c>
      <c r="W399" s="19" t="str">
        <f t="shared" si="48"/>
        <v/>
      </c>
    </row>
    <row r="400" spans="1:23" ht="30" customHeight="1" x14ac:dyDescent="0.35">
      <c r="A400" s="19" t="str">
        <f>IF($B400="","",IFERROR(MATCH($B400,SKOLY,0),"?")&amp;"-"&amp;COUNTIF($B$5:$B400,$B400))</f>
        <v/>
      </c>
      <c r="B400" s="7"/>
      <c r="C400" s="7"/>
      <c r="D400" s="23"/>
      <c r="E400" s="22"/>
      <c r="F400" s="7"/>
      <c r="G400" s="7"/>
      <c r="H400" s="28"/>
      <c r="I400" s="7"/>
      <c r="J400" s="23"/>
      <c r="K400" s="23"/>
      <c r="L400" s="19" t="str">
        <f t="shared" si="42"/>
        <v/>
      </c>
      <c r="M400" s="7"/>
      <c r="N400" s="29"/>
      <c r="O400" s="27" t="str">
        <f t="shared" si="43"/>
        <v/>
      </c>
      <c r="P400" s="7"/>
      <c r="Q400" s="7"/>
      <c r="R400" s="7"/>
      <c r="S400" s="10" t="str">
        <f t="shared" si="44"/>
        <v/>
      </c>
      <c r="T400" s="19" t="str">
        <f t="shared" si="45"/>
        <v/>
      </c>
      <c r="U400" s="19" t="str">
        <f t="shared" si="46"/>
        <v/>
      </c>
      <c r="V400" s="19" t="str">
        <f t="shared" si="47"/>
        <v/>
      </c>
      <c r="W400" s="19" t="str">
        <f t="shared" si="48"/>
        <v/>
      </c>
    </row>
    <row r="401" spans="1:23" ht="30" customHeight="1" x14ac:dyDescent="0.35">
      <c r="A401" s="19" t="str">
        <f>IF($B401="","",IFERROR(MATCH($B401,SKOLY,0),"?")&amp;"-"&amp;COUNTIF($B$5:$B401,$B401))</f>
        <v/>
      </c>
      <c r="B401" s="7"/>
      <c r="C401" s="7"/>
      <c r="D401" s="23"/>
      <c r="E401" s="22"/>
      <c r="F401" s="7"/>
      <c r="G401" s="7"/>
      <c r="H401" s="28"/>
      <c r="I401" s="7"/>
      <c r="J401" s="23"/>
      <c r="K401" s="23"/>
      <c r="L401" s="19" t="str">
        <f t="shared" si="42"/>
        <v/>
      </c>
      <c r="M401" s="7"/>
      <c r="N401" s="29"/>
      <c r="O401" s="27" t="str">
        <f t="shared" si="43"/>
        <v/>
      </c>
      <c r="P401" s="7"/>
      <c r="Q401" s="7"/>
      <c r="R401" s="7"/>
      <c r="S401" s="10" t="str">
        <f t="shared" si="44"/>
        <v/>
      </c>
      <c r="T401" s="19" t="str">
        <f t="shared" si="45"/>
        <v/>
      </c>
      <c r="U401" s="19" t="str">
        <f t="shared" si="46"/>
        <v/>
      </c>
      <c r="V401" s="19" t="str">
        <f t="shared" si="47"/>
        <v/>
      </c>
      <c r="W401" s="19" t="str">
        <f t="shared" si="48"/>
        <v/>
      </c>
    </row>
    <row r="402" spans="1:23" ht="30" customHeight="1" x14ac:dyDescent="0.35">
      <c r="A402" s="19" t="str">
        <f>IF($B402="","",IFERROR(MATCH($B402,SKOLY,0),"?")&amp;"-"&amp;COUNTIF($B$5:$B402,$B402))</f>
        <v/>
      </c>
      <c r="B402" s="7"/>
      <c r="C402" s="7"/>
      <c r="D402" s="23"/>
      <c r="E402" s="22"/>
      <c r="F402" s="7"/>
      <c r="G402" s="7"/>
      <c r="H402" s="28"/>
      <c r="I402" s="7"/>
      <c r="J402" s="23"/>
      <c r="K402" s="23"/>
      <c r="L402" s="19" t="str">
        <f t="shared" si="42"/>
        <v/>
      </c>
      <c r="M402" s="7"/>
      <c r="N402" s="29"/>
      <c r="O402" s="27" t="str">
        <f t="shared" si="43"/>
        <v/>
      </c>
      <c r="P402" s="7"/>
      <c r="Q402" s="7"/>
      <c r="R402" s="7"/>
      <c r="S402" s="10" t="str">
        <f t="shared" si="44"/>
        <v/>
      </c>
      <c r="T402" s="19" t="str">
        <f t="shared" si="45"/>
        <v/>
      </c>
      <c r="U402" s="19" t="str">
        <f t="shared" si="46"/>
        <v/>
      </c>
      <c r="V402" s="19" t="str">
        <f t="shared" si="47"/>
        <v/>
      </c>
      <c r="W402" s="19" t="str">
        <f t="shared" si="48"/>
        <v/>
      </c>
    </row>
    <row r="403" spans="1:23" ht="30" customHeight="1" x14ac:dyDescent="0.35">
      <c r="A403" s="19" t="str">
        <f>IF($B403="","",IFERROR(MATCH($B403,SKOLY,0),"?")&amp;"-"&amp;COUNTIF($B$5:$B403,$B403))</f>
        <v/>
      </c>
      <c r="B403" s="7"/>
      <c r="C403" s="7"/>
      <c r="D403" s="23"/>
      <c r="E403" s="22"/>
      <c r="F403" s="7"/>
      <c r="G403" s="7"/>
      <c r="H403" s="28"/>
      <c r="I403" s="7"/>
      <c r="J403" s="23"/>
      <c r="K403" s="23"/>
      <c r="L403" s="19" t="str">
        <f t="shared" si="42"/>
        <v/>
      </c>
      <c r="M403" s="7"/>
      <c r="N403" s="29"/>
      <c r="O403" s="27" t="str">
        <f t="shared" si="43"/>
        <v/>
      </c>
      <c r="P403" s="7"/>
      <c r="Q403" s="7"/>
      <c r="R403" s="7"/>
      <c r="S403" s="10" t="str">
        <f t="shared" si="44"/>
        <v/>
      </c>
      <c r="T403" s="19" t="str">
        <f t="shared" si="45"/>
        <v/>
      </c>
      <c r="U403" s="19" t="str">
        <f t="shared" si="46"/>
        <v/>
      </c>
      <c r="V403" s="19" t="str">
        <f t="shared" si="47"/>
        <v/>
      </c>
      <c r="W403" s="19" t="str">
        <f t="shared" si="48"/>
        <v/>
      </c>
    </row>
    <row r="404" spans="1:23" ht="30" customHeight="1" x14ac:dyDescent="0.35">
      <c r="A404" s="19" t="str">
        <f>IF($B404="","",IFERROR(MATCH($B404,SKOLY,0),"?")&amp;"-"&amp;COUNTIF($B$5:$B404,$B404))</f>
        <v/>
      </c>
      <c r="B404" s="7"/>
      <c r="C404" s="7"/>
      <c r="D404" s="23"/>
      <c r="E404" s="22"/>
      <c r="F404" s="7"/>
      <c r="G404" s="7"/>
      <c r="H404" s="28"/>
      <c r="I404" s="7"/>
      <c r="J404" s="23"/>
      <c r="K404" s="23"/>
      <c r="L404" s="19" t="str">
        <f t="shared" si="42"/>
        <v/>
      </c>
      <c r="M404" s="7"/>
      <c r="N404" s="29"/>
      <c r="O404" s="27" t="str">
        <f t="shared" si="43"/>
        <v/>
      </c>
      <c r="P404" s="7"/>
      <c r="Q404" s="7"/>
      <c r="R404" s="7"/>
      <c r="S404" s="10" t="str">
        <f t="shared" si="44"/>
        <v/>
      </c>
      <c r="T404" s="19" t="str">
        <f t="shared" si="45"/>
        <v/>
      </c>
      <c r="U404" s="19" t="str">
        <f t="shared" si="46"/>
        <v/>
      </c>
      <c r="V404" s="19" t="str">
        <f t="shared" si="47"/>
        <v/>
      </c>
      <c r="W404" s="19" t="str">
        <f t="shared" si="48"/>
        <v/>
      </c>
    </row>
    <row r="405" spans="1:23" ht="30" customHeight="1" x14ac:dyDescent="0.35">
      <c r="A405" s="19" t="str">
        <f>IF($B405="","",IFERROR(MATCH($B405,SKOLY,0),"?")&amp;"-"&amp;COUNTIF($B$5:$B405,$B405))</f>
        <v/>
      </c>
      <c r="B405" s="7"/>
      <c r="C405" s="7"/>
      <c r="D405" s="23"/>
      <c r="E405" s="22"/>
      <c r="F405" s="7"/>
      <c r="G405" s="7"/>
      <c r="H405" s="28"/>
      <c r="I405" s="7"/>
      <c r="J405" s="23"/>
      <c r="K405" s="23"/>
      <c r="L405" s="19" t="str">
        <f t="shared" si="42"/>
        <v/>
      </c>
      <c r="M405" s="7"/>
      <c r="N405" s="29"/>
      <c r="O405" s="27" t="str">
        <f t="shared" si="43"/>
        <v/>
      </c>
      <c r="P405" s="7"/>
      <c r="Q405" s="7"/>
      <c r="R405" s="7"/>
      <c r="S405" s="10" t="str">
        <f t="shared" si="44"/>
        <v/>
      </c>
      <c r="T405" s="19" t="str">
        <f t="shared" si="45"/>
        <v/>
      </c>
      <c r="U405" s="19" t="str">
        <f t="shared" si="46"/>
        <v/>
      </c>
      <c r="V405" s="19" t="str">
        <f t="shared" si="47"/>
        <v/>
      </c>
      <c r="W405" s="19" t="str">
        <f t="shared" si="48"/>
        <v/>
      </c>
    </row>
    <row r="406" spans="1:23" ht="30" customHeight="1" x14ac:dyDescent="0.35">
      <c r="A406" s="19" t="str">
        <f>IF($B406="","",IFERROR(MATCH($B406,SKOLY,0),"?")&amp;"-"&amp;COUNTIF($B$5:$B406,$B406))</f>
        <v/>
      </c>
      <c r="B406" s="7"/>
      <c r="C406" s="7"/>
      <c r="D406" s="23"/>
      <c r="E406" s="22"/>
      <c r="F406" s="7"/>
      <c r="G406" s="7"/>
      <c r="H406" s="28"/>
      <c r="I406" s="7"/>
      <c r="J406" s="23"/>
      <c r="K406" s="23"/>
      <c r="L406" s="19" t="str">
        <f t="shared" si="42"/>
        <v/>
      </c>
      <c r="M406" s="7"/>
      <c r="N406" s="29"/>
      <c r="O406" s="27" t="str">
        <f t="shared" si="43"/>
        <v/>
      </c>
      <c r="P406" s="7"/>
      <c r="Q406" s="7"/>
      <c r="R406" s="7"/>
      <c r="S406" s="10" t="str">
        <f t="shared" si="44"/>
        <v/>
      </c>
      <c r="T406" s="19" t="str">
        <f t="shared" si="45"/>
        <v/>
      </c>
      <c r="U406" s="19" t="str">
        <f t="shared" si="46"/>
        <v/>
      </c>
      <c r="V406" s="19" t="str">
        <f t="shared" si="47"/>
        <v/>
      </c>
      <c r="W406" s="19" t="str">
        <f t="shared" si="48"/>
        <v/>
      </c>
    </row>
    <row r="407" spans="1:23" ht="30" customHeight="1" x14ac:dyDescent="0.35">
      <c r="A407" s="19" t="str">
        <f>IF($B407="","",IFERROR(MATCH($B407,SKOLY,0),"?")&amp;"-"&amp;COUNTIF($B$5:$B407,$B407))</f>
        <v/>
      </c>
      <c r="B407" s="7"/>
      <c r="C407" s="7"/>
      <c r="D407" s="23"/>
      <c r="E407" s="22"/>
      <c r="F407" s="7"/>
      <c r="G407" s="7"/>
      <c r="H407" s="28"/>
      <c r="I407" s="7"/>
      <c r="J407" s="23"/>
      <c r="K407" s="23"/>
      <c r="L407" s="19" t="str">
        <f t="shared" si="42"/>
        <v/>
      </c>
      <c r="M407" s="7"/>
      <c r="N407" s="29"/>
      <c r="O407" s="27" t="str">
        <f t="shared" si="43"/>
        <v/>
      </c>
      <c r="P407" s="7"/>
      <c r="Q407" s="7"/>
      <c r="R407" s="7"/>
      <c r="S407" s="10" t="str">
        <f t="shared" si="44"/>
        <v/>
      </c>
      <c r="T407" s="19" t="str">
        <f t="shared" si="45"/>
        <v/>
      </c>
      <c r="U407" s="19" t="str">
        <f t="shared" si="46"/>
        <v/>
      </c>
      <c r="V407" s="19" t="str">
        <f t="shared" si="47"/>
        <v/>
      </c>
      <c r="W407" s="19" t="str">
        <f t="shared" si="48"/>
        <v/>
      </c>
    </row>
    <row r="408" spans="1:23" ht="30" customHeight="1" x14ac:dyDescent="0.35">
      <c r="A408" s="19" t="str">
        <f>IF($B408="","",IFERROR(MATCH($B408,SKOLY,0),"?")&amp;"-"&amp;COUNTIF($B$5:$B408,$B408))</f>
        <v/>
      </c>
      <c r="B408" s="7"/>
      <c r="C408" s="7"/>
      <c r="D408" s="23"/>
      <c r="E408" s="22"/>
      <c r="F408" s="7"/>
      <c r="G408" s="7"/>
      <c r="H408" s="28"/>
      <c r="I408" s="7"/>
      <c r="J408" s="23"/>
      <c r="K408" s="23"/>
      <c r="L408" s="19" t="str">
        <f t="shared" si="42"/>
        <v/>
      </c>
      <c r="M408" s="7"/>
      <c r="N408" s="29"/>
      <c r="O408" s="27" t="str">
        <f t="shared" si="43"/>
        <v/>
      </c>
      <c r="P408" s="7"/>
      <c r="Q408" s="7"/>
      <c r="R408" s="7"/>
      <c r="S408" s="10" t="str">
        <f t="shared" si="44"/>
        <v/>
      </c>
      <c r="T408" s="19" t="str">
        <f t="shared" si="45"/>
        <v/>
      </c>
      <c r="U408" s="19" t="str">
        <f t="shared" si="46"/>
        <v/>
      </c>
      <c r="V408" s="19" t="str">
        <f t="shared" si="47"/>
        <v/>
      </c>
      <c r="W408" s="19" t="str">
        <f t="shared" si="48"/>
        <v/>
      </c>
    </row>
    <row r="409" spans="1:23" ht="30" customHeight="1" x14ac:dyDescent="0.35">
      <c r="A409" s="19" t="str">
        <f>IF($B409="","",IFERROR(MATCH($B409,SKOLY,0),"?")&amp;"-"&amp;COUNTIF($B$5:$B409,$B409))</f>
        <v/>
      </c>
      <c r="B409" s="7"/>
      <c r="C409" s="7"/>
      <c r="D409" s="23"/>
      <c r="E409" s="22"/>
      <c r="F409" s="7"/>
      <c r="G409" s="7"/>
      <c r="H409" s="28"/>
      <c r="I409" s="7"/>
      <c r="J409" s="23"/>
      <c r="K409" s="23"/>
      <c r="L409" s="19" t="str">
        <f t="shared" si="42"/>
        <v/>
      </c>
      <c r="M409" s="7"/>
      <c r="N409" s="29"/>
      <c r="O409" s="27" t="str">
        <f t="shared" si="43"/>
        <v/>
      </c>
      <c r="P409" s="7"/>
      <c r="Q409" s="7"/>
      <c r="R409" s="7"/>
      <c r="S409" s="10" t="str">
        <f t="shared" si="44"/>
        <v/>
      </c>
      <c r="T409" s="19" t="str">
        <f t="shared" si="45"/>
        <v/>
      </c>
      <c r="U409" s="19" t="str">
        <f t="shared" si="46"/>
        <v/>
      </c>
      <c r="V409" s="19" t="str">
        <f t="shared" si="47"/>
        <v/>
      </c>
      <c r="W409" s="19" t="str">
        <f t="shared" si="48"/>
        <v/>
      </c>
    </row>
    <row r="410" spans="1:23" ht="30" customHeight="1" x14ac:dyDescent="0.35">
      <c r="A410" s="19" t="str">
        <f>IF($B410="","",IFERROR(MATCH($B410,SKOLY,0),"?")&amp;"-"&amp;COUNTIF($B$5:$B410,$B410))</f>
        <v/>
      </c>
      <c r="B410" s="7"/>
      <c r="C410" s="7"/>
      <c r="D410" s="23"/>
      <c r="E410" s="22"/>
      <c r="F410" s="7"/>
      <c r="G410" s="7"/>
      <c r="H410" s="28"/>
      <c r="I410" s="7"/>
      <c r="J410" s="23"/>
      <c r="K410" s="23"/>
      <c r="L410" s="19" t="str">
        <f t="shared" si="42"/>
        <v/>
      </c>
      <c r="M410" s="7"/>
      <c r="N410" s="29"/>
      <c r="O410" s="27" t="str">
        <f t="shared" si="43"/>
        <v/>
      </c>
      <c r="P410" s="7"/>
      <c r="Q410" s="7"/>
      <c r="R410" s="7"/>
      <c r="S410" s="10" t="str">
        <f t="shared" si="44"/>
        <v/>
      </c>
      <c r="T410" s="19" t="str">
        <f t="shared" si="45"/>
        <v/>
      </c>
      <c r="U410" s="19" t="str">
        <f t="shared" si="46"/>
        <v/>
      </c>
      <c r="V410" s="19" t="str">
        <f t="shared" si="47"/>
        <v/>
      </c>
      <c r="W410" s="19" t="str">
        <f t="shared" si="48"/>
        <v/>
      </c>
    </row>
    <row r="411" spans="1:23" ht="30" customHeight="1" x14ac:dyDescent="0.35">
      <c r="A411" s="19" t="str">
        <f>IF($B411="","",IFERROR(MATCH($B411,SKOLY,0),"?")&amp;"-"&amp;COUNTIF($B$5:$B411,$B411))</f>
        <v/>
      </c>
      <c r="B411" s="7"/>
      <c r="C411" s="7"/>
      <c r="D411" s="23"/>
      <c r="E411" s="22"/>
      <c r="F411" s="7"/>
      <c r="G411" s="7"/>
      <c r="H411" s="28"/>
      <c r="I411" s="7"/>
      <c r="J411" s="23"/>
      <c r="K411" s="23"/>
      <c r="L411" s="19" t="str">
        <f t="shared" si="42"/>
        <v/>
      </c>
      <c r="M411" s="7"/>
      <c r="N411" s="29"/>
      <c r="O411" s="27" t="str">
        <f t="shared" si="43"/>
        <v/>
      </c>
      <c r="P411" s="7"/>
      <c r="Q411" s="7"/>
      <c r="R411" s="7"/>
      <c r="S411" s="10" t="str">
        <f t="shared" si="44"/>
        <v/>
      </c>
      <c r="T411" s="19" t="str">
        <f t="shared" si="45"/>
        <v/>
      </c>
      <c r="U411" s="19" t="str">
        <f t="shared" si="46"/>
        <v/>
      </c>
      <c r="V411" s="19" t="str">
        <f t="shared" si="47"/>
        <v/>
      </c>
      <c r="W411" s="19" t="str">
        <f t="shared" si="48"/>
        <v/>
      </c>
    </row>
    <row r="412" spans="1:23" ht="30" customHeight="1" x14ac:dyDescent="0.35">
      <c r="A412" s="19" t="str">
        <f>IF($B412="","",IFERROR(MATCH($B412,SKOLY,0),"?")&amp;"-"&amp;COUNTIF($B$5:$B412,$B412))</f>
        <v/>
      </c>
      <c r="B412" s="7"/>
      <c r="C412" s="7"/>
      <c r="D412" s="23"/>
      <c r="E412" s="22"/>
      <c r="F412" s="7"/>
      <c r="G412" s="7"/>
      <c r="H412" s="28"/>
      <c r="I412" s="7"/>
      <c r="J412" s="23"/>
      <c r="K412" s="23"/>
      <c r="L412" s="19" t="str">
        <f t="shared" si="42"/>
        <v/>
      </c>
      <c r="M412" s="7"/>
      <c r="N412" s="29"/>
      <c r="O412" s="27" t="str">
        <f t="shared" si="43"/>
        <v/>
      </c>
      <c r="P412" s="7"/>
      <c r="Q412" s="7"/>
      <c r="R412" s="7"/>
      <c r="S412" s="10" t="str">
        <f t="shared" si="44"/>
        <v/>
      </c>
      <c r="T412" s="19" t="str">
        <f t="shared" si="45"/>
        <v/>
      </c>
      <c r="U412" s="19" t="str">
        <f t="shared" si="46"/>
        <v/>
      </c>
      <c r="V412" s="19" t="str">
        <f t="shared" si="47"/>
        <v/>
      </c>
      <c r="W412" s="19" t="str">
        <f t="shared" si="48"/>
        <v/>
      </c>
    </row>
    <row r="413" spans="1:23" ht="30" customHeight="1" x14ac:dyDescent="0.35">
      <c r="A413" s="19" t="str">
        <f>IF($B413="","",IFERROR(MATCH($B413,SKOLY,0),"?")&amp;"-"&amp;COUNTIF($B$5:$B413,$B413))</f>
        <v/>
      </c>
      <c r="B413" s="7"/>
      <c r="C413" s="7"/>
      <c r="D413" s="23"/>
      <c r="E413" s="22"/>
      <c r="F413" s="7"/>
      <c r="G413" s="7"/>
      <c r="H413" s="28"/>
      <c r="I413" s="7"/>
      <c r="J413" s="23"/>
      <c r="K413" s="23"/>
      <c r="L413" s="19" t="str">
        <f t="shared" si="42"/>
        <v/>
      </c>
      <c r="M413" s="7"/>
      <c r="N413" s="29"/>
      <c r="O413" s="27" t="str">
        <f t="shared" si="43"/>
        <v/>
      </c>
      <c r="P413" s="7"/>
      <c r="Q413" s="7"/>
      <c r="R413" s="7"/>
      <c r="S413" s="10" t="str">
        <f t="shared" si="44"/>
        <v/>
      </c>
      <c r="T413" s="19" t="str">
        <f t="shared" si="45"/>
        <v/>
      </c>
      <c r="U413" s="19" t="str">
        <f t="shared" si="46"/>
        <v/>
      </c>
      <c r="V413" s="19" t="str">
        <f t="shared" si="47"/>
        <v/>
      </c>
      <c r="W413" s="19" t="str">
        <f t="shared" si="48"/>
        <v/>
      </c>
    </row>
    <row r="414" spans="1:23" ht="30" customHeight="1" x14ac:dyDescent="0.35">
      <c r="A414" s="19" t="str">
        <f>IF($B414="","",IFERROR(MATCH($B414,SKOLY,0),"?")&amp;"-"&amp;COUNTIF($B$5:$B414,$B414))</f>
        <v/>
      </c>
      <c r="B414" s="7"/>
      <c r="C414" s="7"/>
      <c r="D414" s="23"/>
      <c r="E414" s="22"/>
      <c r="F414" s="7"/>
      <c r="G414" s="7"/>
      <c r="H414" s="28"/>
      <c r="I414" s="7"/>
      <c r="J414" s="23"/>
      <c r="K414" s="23"/>
      <c r="L414" s="19" t="str">
        <f t="shared" si="42"/>
        <v/>
      </c>
      <c r="M414" s="7"/>
      <c r="N414" s="29"/>
      <c r="O414" s="27" t="str">
        <f t="shared" si="43"/>
        <v/>
      </c>
      <c r="P414" s="7"/>
      <c r="Q414" s="7"/>
      <c r="R414" s="7"/>
      <c r="S414" s="10" t="str">
        <f t="shared" si="44"/>
        <v/>
      </c>
      <c r="T414" s="19" t="str">
        <f t="shared" si="45"/>
        <v/>
      </c>
      <c r="U414" s="19" t="str">
        <f t="shared" si="46"/>
        <v/>
      </c>
      <c r="V414" s="19" t="str">
        <f t="shared" si="47"/>
        <v/>
      </c>
      <c r="W414" s="19" t="str">
        <f t="shared" si="48"/>
        <v/>
      </c>
    </row>
    <row r="415" spans="1:23" ht="30" customHeight="1" x14ac:dyDescent="0.35">
      <c r="A415" s="19" t="str">
        <f>IF($B415="","",IFERROR(MATCH($B415,SKOLY,0),"?")&amp;"-"&amp;COUNTIF($B$5:$B415,$B415))</f>
        <v/>
      </c>
      <c r="B415" s="7"/>
      <c r="C415" s="7"/>
      <c r="D415" s="23"/>
      <c r="E415" s="22"/>
      <c r="F415" s="7"/>
      <c r="G415" s="7"/>
      <c r="H415" s="28"/>
      <c r="I415" s="7"/>
      <c r="J415" s="23"/>
      <c r="K415" s="23"/>
      <c r="L415" s="19" t="str">
        <f t="shared" si="42"/>
        <v/>
      </c>
      <c r="M415" s="7"/>
      <c r="N415" s="29"/>
      <c r="O415" s="27" t="str">
        <f t="shared" si="43"/>
        <v/>
      </c>
      <c r="P415" s="7"/>
      <c r="Q415" s="7"/>
      <c r="R415" s="7"/>
      <c r="S415" s="10" t="str">
        <f t="shared" si="44"/>
        <v/>
      </c>
      <c r="T415" s="19" t="str">
        <f t="shared" si="45"/>
        <v/>
      </c>
      <c r="U415" s="19" t="str">
        <f t="shared" si="46"/>
        <v/>
      </c>
      <c r="V415" s="19" t="str">
        <f t="shared" si="47"/>
        <v/>
      </c>
      <c r="W415" s="19" t="str">
        <f t="shared" si="48"/>
        <v/>
      </c>
    </row>
    <row r="416" spans="1:23" ht="30" customHeight="1" x14ac:dyDescent="0.35">
      <c r="A416" s="19" t="str">
        <f>IF($B416="","",IFERROR(MATCH($B416,SKOLY,0),"?")&amp;"-"&amp;COUNTIF($B$5:$B416,$B416))</f>
        <v/>
      </c>
      <c r="B416" s="7"/>
      <c r="C416" s="7"/>
      <c r="D416" s="23"/>
      <c r="E416" s="22"/>
      <c r="F416" s="7"/>
      <c r="G416" s="7"/>
      <c r="H416" s="28"/>
      <c r="I416" s="7"/>
      <c r="J416" s="23"/>
      <c r="K416" s="23"/>
      <c r="L416" s="19" t="str">
        <f t="shared" si="42"/>
        <v/>
      </c>
      <c r="M416" s="7"/>
      <c r="N416" s="29"/>
      <c r="O416" s="27" t="str">
        <f t="shared" si="43"/>
        <v/>
      </c>
      <c r="P416" s="7"/>
      <c r="Q416" s="7"/>
      <c r="R416" s="7"/>
      <c r="S416" s="10" t="str">
        <f t="shared" si="44"/>
        <v/>
      </c>
      <c r="T416" s="19" t="str">
        <f t="shared" si="45"/>
        <v/>
      </c>
      <c r="U416" s="19" t="str">
        <f t="shared" si="46"/>
        <v/>
      </c>
      <c r="V416" s="19" t="str">
        <f t="shared" si="47"/>
        <v/>
      </c>
      <c r="W416" s="19" t="str">
        <f t="shared" si="48"/>
        <v/>
      </c>
    </row>
    <row r="417" spans="1:23" ht="30" customHeight="1" x14ac:dyDescent="0.35">
      <c r="A417" s="19" t="str">
        <f>IF($B417="","",IFERROR(MATCH($B417,SKOLY,0),"?")&amp;"-"&amp;COUNTIF($B$5:$B417,$B417))</f>
        <v/>
      </c>
      <c r="B417" s="7"/>
      <c r="C417" s="7"/>
      <c r="D417" s="23"/>
      <c r="E417" s="22"/>
      <c r="F417" s="7"/>
      <c r="G417" s="7"/>
      <c r="H417" s="28"/>
      <c r="I417" s="7"/>
      <c r="J417" s="23"/>
      <c r="K417" s="23"/>
      <c r="L417" s="19" t="str">
        <f t="shared" si="42"/>
        <v/>
      </c>
      <c r="M417" s="7"/>
      <c r="N417" s="29"/>
      <c r="O417" s="27" t="str">
        <f t="shared" si="43"/>
        <v/>
      </c>
      <c r="P417" s="7"/>
      <c r="Q417" s="7"/>
      <c r="R417" s="7"/>
      <c r="S417" s="10" t="str">
        <f t="shared" si="44"/>
        <v/>
      </c>
      <c r="T417" s="19" t="str">
        <f t="shared" si="45"/>
        <v/>
      </c>
      <c r="U417" s="19" t="str">
        <f t="shared" si="46"/>
        <v/>
      </c>
      <c r="V417" s="19" t="str">
        <f t="shared" si="47"/>
        <v/>
      </c>
      <c r="W417" s="19" t="str">
        <f t="shared" si="48"/>
        <v/>
      </c>
    </row>
    <row r="418" spans="1:23" ht="30" customHeight="1" x14ac:dyDescent="0.35">
      <c r="A418" s="19" t="str">
        <f>IF($B418="","",IFERROR(MATCH($B418,SKOLY,0),"?")&amp;"-"&amp;COUNTIF($B$5:$B418,$B418))</f>
        <v/>
      </c>
      <c r="B418" s="7"/>
      <c r="C418" s="7"/>
      <c r="D418" s="23"/>
      <c r="E418" s="22"/>
      <c r="F418" s="7"/>
      <c r="G418" s="7"/>
      <c r="H418" s="28"/>
      <c r="I418" s="7"/>
      <c r="J418" s="23"/>
      <c r="K418" s="23"/>
      <c r="L418" s="19" t="str">
        <f t="shared" si="42"/>
        <v/>
      </c>
      <c r="M418" s="7"/>
      <c r="N418" s="29"/>
      <c r="O418" s="27" t="str">
        <f t="shared" si="43"/>
        <v/>
      </c>
      <c r="P418" s="7"/>
      <c r="Q418" s="7"/>
      <c r="R418" s="7"/>
      <c r="S418" s="10" t="str">
        <f t="shared" si="44"/>
        <v/>
      </c>
      <c r="T418" s="19" t="str">
        <f t="shared" si="45"/>
        <v/>
      </c>
      <c r="U418" s="19" t="str">
        <f t="shared" si="46"/>
        <v/>
      </c>
      <c r="V418" s="19" t="str">
        <f t="shared" si="47"/>
        <v/>
      </c>
      <c r="W418" s="19" t="str">
        <f t="shared" si="48"/>
        <v/>
      </c>
    </row>
    <row r="419" spans="1:23" ht="30" customHeight="1" x14ac:dyDescent="0.35">
      <c r="A419" s="19" t="str">
        <f>IF($B419="","",IFERROR(MATCH($B419,SKOLY,0),"?")&amp;"-"&amp;COUNTIF($B$5:$B419,$B419))</f>
        <v/>
      </c>
      <c r="B419" s="7"/>
      <c r="C419" s="7"/>
      <c r="D419" s="23"/>
      <c r="E419" s="22"/>
      <c r="F419" s="7"/>
      <c r="G419" s="7"/>
      <c r="H419" s="28"/>
      <c r="I419" s="7"/>
      <c r="J419" s="23"/>
      <c r="K419" s="23"/>
      <c r="L419" s="19" t="str">
        <f t="shared" si="42"/>
        <v/>
      </c>
      <c r="M419" s="7"/>
      <c r="N419" s="29"/>
      <c r="O419" s="27" t="str">
        <f t="shared" si="43"/>
        <v/>
      </c>
      <c r="P419" s="7"/>
      <c r="Q419" s="7"/>
      <c r="R419" s="7"/>
      <c r="S419" s="10" t="str">
        <f t="shared" si="44"/>
        <v/>
      </c>
      <c r="T419" s="19" t="str">
        <f t="shared" si="45"/>
        <v/>
      </c>
      <c r="U419" s="19" t="str">
        <f t="shared" si="46"/>
        <v/>
      </c>
      <c r="V419" s="19" t="str">
        <f t="shared" si="47"/>
        <v/>
      </c>
      <c r="W419" s="19" t="str">
        <f t="shared" si="48"/>
        <v/>
      </c>
    </row>
    <row r="420" spans="1:23" ht="30" customHeight="1" x14ac:dyDescent="0.35">
      <c r="A420" s="19" t="str">
        <f>IF($B420="","",IFERROR(MATCH($B420,SKOLY,0),"?")&amp;"-"&amp;COUNTIF($B$5:$B420,$B420))</f>
        <v/>
      </c>
      <c r="B420" s="7"/>
      <c r="C420" s="7"/>
      <c r="D420" s="23"/>
      <c r="E420" s="22"/>
      <c r="F420" s="7"/>
      <c r="G420" s="7"/>
      <c r="H420" s="28"/>
      <c r="I420" s="7"/>
      <c r="J420" s="23"/>
      <c r="K420" s="23"/>
      <c r="L420" s="19" t="str">
        <f t="shared" si="42"/>
        <v/>
      </c>
      <c r="M420" s="7"/>
      <c r="N420" s="29"/>
      <c r="O420" s="27" t="str">
        <f t="shared" si="43"/>
        <v/>
      </c>
      <c r="P420" s="7"/>
      <c r="Q420" s="7"/>
      <c r="R420" s="7"/>
      <c r="S420" s="10" t="str">
        <f t="shared" si="44"/>
        <v/>
      </c>
      <c r="T420" s="19" t="str">
        <f t="shared" si="45"/>
        <v/>
      </c>
      <c r="U420" s="19" t="str">
        <f t="shared" si="46"/>
        <v/>
      </c>
      <c r="V420" s="19" t="str">
        <f t="shared" si="47"/>
        <v/>
      </c>
      <c r="W420" s="19" t="str">
        <f t="shared" si="48"/>
        <v/>
      </c>
    </row>
    <row r="421" spans="1:23" ht="30" customHeight="1" x14ac:dyDescent="0.35">
      <c r="A421" s="19" t="str">
        <f>IF($B421="","",IFERROR(MATCH($B421,SKOLY,0),"?")&amp;"-"&amp;COUNTIF($B$5:$B421,$B421))</f>
        <v/>
      </c>
      <c r="B421" s="7"/>
      <c r="C421" s="7"/>
      <c r="D421" s="23"/>
      <c r="E421" s="22"/>
      <c r="F421" s="7"/>
      <c r="G421" s="7"/>
      <c r="H421" s="28"/>
      <c r="I421" s="7"/>
      <c r="J421" s="23"/>
      <c r="K421" s="23"/>
      <c r="L421" s="19" t="str">
        <f t="shared" si="42"/>
        <v/>
      </c>
      <c r="M421" s="7"/>
      <c r="N421" s="29"/>
      <c r="O421" s="27" t="str">
        <f t="shared" si="43"/>
        <v/>
      </c>
      <c r="P421" s="7"/>
      <c r="Q421" s="7"/>
      <c r="R421" s="7"/>
      <c r="S421" s="10" t="str">
        <f t="shared" si="44"/>
        <v/>
      </c>
      <c r="T421" s="19" t="str">
        <f t="shared" si="45"/>
        <v/>
      </c>
      <c r="U421" s="19" t="str">
        <f t="shared" si="46"/>
        <v/>
      </c>
      <c r="V421" s="19" t="str">
        <f t="shared" si="47"/>
        <v/>
      </c>
      <c r="W421" s="19" t="str">
        <f t="shared" si="48"/>
        <v/>
      </c>
    </row>
    <row r="422" spans="1:23" ht="30" customHeight="1" x14ac:dyDescent="0.35">
      <c r="A422" s="19" t="str">
        <f>IF($B422="","",IFERROR(MATCH($B422,SKOLY,0),"?")&amp;"-"&amp;COUNTIF($B$5:$B422,$B422))</f>
        <v/>
      </c>
      <c r="B422" s="7"/>
      <c r="C422" s="7"/>
      <c r="D422" s="23"/>
      <c r="E422" s="22"/>
      <c r="F422" s="7"/>
      <c r="G422" s="7"/>
      <c r="H422" s="28"/>
      <c r="I422" s="7"/>
      <c r="J422" s="23"/>
      <c r="K422" s="23"/>
      <c r="L422" s="19" t="str">
        <f t="shared" si="42"/>
        <v/>
      </c>
      <c r="M422" s="7"/>
      <c r="N422" s="29"/>
      <c r="O422" s="27" t="str">
        <f t="shared" si="43"/>
        <v/>
      </c>
      <c r="P422" s="7"/>
      <c r="Q422" s="7"/>
      <c r="R422" s="7"/>
      <c r="S422" s="10" t="str">
        <f t="shared" si="44"/>
        <v/>
      </c>
      <c r="T422" s="19" t="str">
        <f t="shared" si="45"/>
        <v/>
      </c>
      <c r="U422" s="19" t="str">
        <f t="shared" si="46"/>
        <v/>
      </c>
      <c r="V422" s="19" t="str">
        <f t="shared" si="47"/>
        <v/>
      </c>
      <c r="W422" s="19" t="str">
        <f t="shared" si="48"/>
        <v/>
      </c>
    </row>
    <row r="423" spans="1:23" ht="30" customHeight="1" x14ac:dyDescent="0.35">
      <c r="A423" s="19" t="str">
        <f>IF($B423="","",IFERROR(MATCH($B423,SKOLY,0),"?")&amp;"-"&amp;COUNTIF($B$5:$B423,$B423))</f>
        <v/>
      </c>
      <c r="B423" s="7"/>
      <c r="C423" s="7"/>
      <c r="D423" s="23"/>
      <c r="E423" s="22"/>
      <c r="F423" s="7"/>
      <c r="G423" s="7"/>
      <c r="H423" s="28"/>
      <c r="I423" s="7"/>
      <c r="J423" s="23"/>
      <c r="K423" s="23"/>
      <c r="L423" s="19" t="str">
        <f t="shared" si="42"/>
        <v/>
      </c>
      <c r="M423" s="7"/>
      <c r="N423" s="29"/>
      <c r="O423" s="27" t="str">
        <f t="shared" si="43"/>
        <v/>
      </c>
      <c r="P423" s="7"/>
      <c r="Q423" s="7"/>
      <c r="R423" s="7"/>
      <c r="S423" s="10" t="str">
        <f t="shared" si="44"/>
        <v/>
      </c>
      <c r="T423" s="19" t="str">
        <f t="shared" si="45"/>
        <v/>
      </c>
      <c r="U423" s="19" t="str">
        <f t="shared" si="46"/>
        <v/>
      </c>
      <c r="V423" s="19" t="str">
        <f t="shared" si="47"/>
        <v/>
      </c>
      <c r="W423" s="19" t="str">
        <f t="shared" si="48"/>
        <v/>
      </c>
    </row>
    <row r="424" spans="1:23" ht="30" customHeight="1" x14ac:dyDescent="0.35">
      <c r="A424" s="19" t="str">
        <f>IF($B424="","",IFERROR(MATCH($B424,SKOLY,0),"?")&amp;"-"&amp;COUNTIF($B$5:$B424,$B424))</f>
        <v/>
      </c>
      <c r="B424" s="7"/>
      <c r="C424" s="7"/>
      <c r="D424" s="23"/>
      <c r="E424" s="22"/>
      <c r="F424" s="7"/>
      <c r="G424" s="7"/>
      <c r="H424" s="28"/>
      <c r="I424" s="7"/>
      <c r="J424" s="23"/>
      <c r="K424" s="23"/>
      <c r="L424" s="19" t="str">
        <f t="shared" si="42"/>
        <v/>
      </c>
      <c r="M424" s="7"/>
      <c r="N424" s="29"/>
      <c r="O424" s="27" t="str">
        <f t="shared" si="43"/>
        <v/>
      </c>
      <c r="P424" s="7"/>
      <c r="Q424" s="7"/>
      <c r="R424" s="7"/>
      <c r="S424" s="10" t="str">
        <f t="shared" si="44"/>
        <v/>
      </c>
      <c r="T424" s="19" t="str">
        <f t="shared" si="45"/>
        <v/>
      </c>
      <c r="U424" s="19" t="str">
        <f t="shared" si="46"/>
        <v/>
      </c>
      <c r="V424" s="19" t="str">
        <f t="shared" si="47"/>
        <v/>
      </c>
      <c r="W424" s="19" t="str">
        <f t="shared" si="48"/>
        <v/>
      </c>
    </row>
    <row r="425" spans="1:23" ht="30" customHeight="1" x14ac:dyDescent="0.35">
      <c r="A425" s="19" t="str">
        <f>IF($B425="","",IFERROR(MATCH($B425,SKOLY,0),"?")&amp;"-"&amp;COUNTIF($B$5:$B425,$B425))</f>
        <v/>
      </c>
      <c r="B425" s="7"/>
      <c r="C425" s="7"/>
      <c r="D425" s="23"/>
      <c r="E425" s="22"/>
      <c r="F425" s="7"/>
      <c r="G425" s="7"/>
      <c r="H425" s="28"/>
      <c r="I425" s="7"/>
      <c r="J425" s="23"/>
      <c r="K425" s="23"/>
      <c r="L425" s="19" t="str">
        <f t="shared" si="42"/>
        <v/>
      </c>
      <c r="M425" s="7"/>
      <c r="N425" s="29"/>
      <c r="O425" s="27" t="str">
        <f t="shared" si="43"/>
        <v/>
      </c>
      <c r="P425" s="7"/>
      <c r="Q425" s="7"/>
      <c r="R425" s="7"/>
      <c r="S425" s="10" t="str">
        <f t="shared" si="44"/>
        <v/>
      </c>
      <c r="T425" s="19" t="str">
        <f t="shared" si="45"/>
        <v/>
      </c>
      <c r="U425" s="19" t="str">
        <f t="shared" si="46"/>
        <v/>
      </c>
      <c r="V425" s="19" t="str">
        <f t="shared" si="47"/>
        <v/>
      </c>
      <c r="W425" s="19" t="str">
        <f t="shared" si="48"/>
        <v/>
      </c>
    </row>
    <row r="426" spans="1:23" ht="30" customHeight="1" x14ac:dyDescent="0.35">
      <c r="A426" s="19" t="str">
        <f>IF($B426="","",IFERROR(MATCH($B426,SKOLY,0),"?")&amp;"-"&amp;COUNTIF($B$5:$B426,$B426))</f>
        <v/>
      </c>
      <c r="B426" s="7"/>
      <c r="C426" s="7"/>
      <c r="D426" s="23"/>
      <c r="E426" s="22"/>
      <c r="F426" s="7"/>
      <c r="G426" s="7"/>
      <c r="H426" s="28"/>
      <c r="I426" s="7"/>
      <c r="J426" s="23"/>
      <c r="K426" s="23"/>
      <c r="L426" s="19" t="str">
        <f t="shared" si="42"/>
        <v/>
      </c>
      <c r="M426" s="7"/>
      <c r="N426" s="29"/>
      <c r="O426" s="27" t="str">
        <f t="shared" si="43"/>
        <v/>
      </c>
      <c r="P426" s="7"/>
      <c r="Q426" s="7"/>
      <c r="R426" s="7"/>
      <c r="S426" s="10" t="str">
        <f t="shared" si="44"/>
        <v/>
      </c>
      <c r="T426" s="19" t="str">
        <f t="shared" si="45"/>
        <v/>
      </c>
      <c r="U426" s="19" t="str">
        <f t="shared" si="46"/>
        <v/>
      </c>
      <c r="V426" s="19" t="str">
        <f t="shared" si="47"/>
        <v/>
      </c>
      <c r="W426" s="19" t="str">
        <f t="shared" si="48"/>
        <v/>
      </c>
    </row>
    <row r="427" spans="1:23" ht="30" customHeight="1" x14ac:dyDescent="0.35">
      <c r="A427" s="19" t="str">
        <f>IF($B427="","",IFERROR(MATCH($B427,SKOLY,0),"?")&amp;"-"&amp;COUNTIF($B$5:$B427,$B427))</f>
        <v/>
      </c>
      <c r="B427" s="7"/>
      <c r="C427" s="7"/>
      <c r="D427" s="23"/>
      <c r="E427" s="22"/>
      <c r="F427" s="7"/>
      <c r="G427" s="7"/>
      <c r="H427" s="28"/>
      <c r="I427" s="7"/>
      <c r="J427" s="23"/>
      <c r="K427" s="23"/>
      <c r="L427" s="19" t="str">
        <f t="shared" si="42"/>
        <v/>
      </c>
      <c r="M427" s="7"/>
      <c r="N427" s="29"/>
      <c r="O427" s="27" t="str">
        <f t="shared" si="43"/>
        <v/>
      </c>
      <c r="P427" s="7"/>
      <c r="Q427" s="7"/>
      <c r="R427" s="7"/>
      <c r="S427" s="10" t="str">
        <f t="shared" si="44"/>
        <v/>
      </c>
      <c r="T427" s="19" t="str">
        <f t="shared" si="45"/>
        <v/>
      </c>
      <c r="U427" s="19" t="str">
        <f t="shared" si="46"/>
        <v/>
      </c>
      <c r="V427" s="19" t="str">
        <f t="shared" si="47"/>
        <v/>
      </c>
      <c r="W427" s="19" t="str">
        <f t="shared" si="48"/>
        <v/>
      </c>
    </row>
    <row r="428" spans="1:23" ht="30" customHeight="1" x14ac:dyDescent="0.35">
      <c r="A428" s="19" t="str">
        <f>IF($B428="","",IFERROR(MATCH($B428,SKOLY,0),"?")&amp;"-"&amp;COUNTIF($B$5:$B428,$B428))</f>
        <v/>
      </c>
      <c r="B428" s="7"/>
      <c r="C428" s="7"/>
      <c r="D428" s="23"/>
      <c r="E428" s="22"/>
      <c r="F428" s="7"/>
      <c r="G428" s="7"/>
      <c r="H428" s="28"/>
      <c r="I428" s="7"/>
      <c r="J428" s="23"/>
      <c r="K428" s="23"/>
      <c r="L428" s="19" t="str">
        <f t="shared" si="42"/>
        <v/>
      </c>
      <c r="M428" s="7"/>
      <c r="N428" s="29"/>
      <c r="O428" s="27" t="str">
        <f t="shared" si="43"/>
        <v/>
      </c>
      <c r="P428" s="7"/>
      <c r="Q428" s="7"/>
      <c r="R428" s="7"/>
      <c r="S428" s="10" t="str">
        <f t="shared" si="44"/>
        <v/>
      </c>
      <c r="T428" s="19" t="str">
        <f t="shared" si="45"/>
        <v/>
      </c>
      <c r="U428" s="19" t="str">
        <f t="shared" si="46"/>
        <v/>
      </c>
      <c r="V428" s="19" t="str">
        <f t="shared" si="47"/>
        <v/>
      </c>
      <c r="W428" s="19" t="str">
        <f t="shared" si="48"/>
        <v/>
      </c>
    </row>
    <row r="429" spans="1:23" ht="30" customHeight="1" x14ac:dyDescent="0.35">
      <c r="A429" s="19" t="str">
        <f>IF($B429="","",IFERROR(MATCH($B429,SKOLY,0),"?")&amp;"-"&amp;COUNTIF($B$5:$B429,$B429))</f>
        <v/>
      </c>
      <c r="B429" s="7"/>
      <c r="C429" s="7"/>
      <c r="D429" s="23"/>
      <c r="E429" s="22"/>
      <c r="F429" s="7"/>
      <c r="G429" s="7"/>
      <c r="H429" s="28"/>
      <c r="I429" s="7"/>
      <c r="J429" s="23"/>
      <c r="K429" s="23"/>
      <c r="L429" s="19" t="str">
        <f t="shared" si="42"/>
        <v/>
      </c>
      <c r="M429" s="7"/>
      <c r="N429" s="29"/>
      <c r="O429" s="27" t="str">
        <f t="shared" si="43"/>
        <v/>
      </c>
      <c r="P429" s="7"/>
      <c r="Q429" s="7"/>
      <c r="R429" s="7"/>
      <c r="S429" s="10" t="str">
        <f t="shared" si="44"/>
        <v/>
      </c>
      <c r="T429" s="19" t="str">
        <f t="shared" si="45"/>
        <v/>
      </c>
      <c r="U429" s="19" t="str">
        <f t="shared" si="46"/>
        <v/>
      </c>
      <c r="V429" s="19" t="str">
        <f t="shared" si="47"/>
        <v/>
      </c>
      <c r="W429" s="19" t="str">
        <f t="shared" si="48"/>
        <v/>
      </c>
    </row>
    <row r="430" spans="1:23" ht="30" customHeight="1" x14ac:dyDescent="0.35">
      <c r="A430" s="19" t="str">
        <f>IF($B430="","",IFERROR(MATCH($B430,SKOLY,0),"?")&amp;"-"&amp;COUNTIF($B$5:$B430,$B430))</f>
        <v/>
      </c>
      <c r="B430" s="7"/>
      <c r="C430" s="7"/>
      <c r="D430" s="23"/>
      <c r="E430" s="22"/>
      <c r="F430" s="7"/>
      <c r="G430" s="7"/>
      <c r="H430" s="28"/>
      <c r="I430" s="7"/>
      <c r="J430" s="23"/>
      <c r="K430" s="23"/>
      <c r="L430" s="19" t="str">
        <f t="shared" si="42"/>
        <v/>
      </c>
      <c r="M430" s="7"/>
      <c r="N430" s="29"/>
      <c r="O430" s="27" t="str">
        <f t="shared" si="43"/>
        <v/>
      </c>
      <c r="P430" s="7"/>
      <c r="Q430" s="7"/>
      <c r="R430" s="7"/>
      <c r="S430" s="10" t="str">
        <f t="shared" si="44"/>
        <v/>
      </c>
      <c r="T430" s="19" t="str">
        <f t="shared" si="45"/>
        <v/>
      </c>
      <c r="U430" s="19" t="str">
        <f t="shared" si="46"/>
        <v/>
      </c>
      <c r="V430" s="19" t="str">
        <f t="shared" si="47"/>
        <v/>
      </c>
      <c r="W430" s="19" t="str">
        <f t="shared" si="48"/>
        <v/>
      </c>
    </row>
    <row r="431" spans="1:23" ht="30" customHeight="1" x14ac:dyDescent="0.35">
      <c r="A431" s="19" t="str">
        <f>IF($B431="","",IFERROR(MATCH($B431,SKOLY,0),"?")&amp;"-"&amp;COUNTIF($B$5:$B431,$B431))</f>
        <v/>
      </c>
      <c r="B431" s="7"/>
      <c r="C431" s="7"/>
      <c r="D431" s="23"/>
      <c r="E431" s="22"/>
      <c r="F431" s="7"/>
      <c r="G431" s="7"/>
      <c r="H431" s="28"/>
      <c r="I431" s="7"/>
      <c r="J431" s="23"/>
      <c r="K431" s="23"/>
      <c r="L431" s="19" t="str">
        <f t="shared" si="42"/>
        <v/>
      </c>
      <c r="M431" s="7"/>
      <c r="N431" s="29"/>
      <c r="O431" s="27" t="str">
        <f t="shared" si="43"/>
        <v/>
      </c>
      <c r="P431" s="7"/>
      <c r="Q431" s="7"/>
      <c r="R431" s="7"/>
      <c r="S431" s="10" t="str">
        <f t="shared" si="44"/>
        <v/>
      </c>
      <c r="T431" s="19" t="str">
        <f t="shared" si="45"/>
        <v/>
      </c>
      <c r="U431" s="19" t="str">
        <f t="shared" si="46"/>
        <v/>
      </c>
      <c r="V431" s="19" t="str">
        <f t="shared" si="47"/>
        <v/>
      </c>
      <c r="W431" s="19" t="str">
        <f t="shared" si="48"/>
        <v/>
      </c>
    </row>
    <row r="432" spans="1:23" ht="30" customHeight="1" x14ac:dyDescent="0.35">
      <c r="A432" s="19" t="str">
        <f>IF($B432="","",IFERROR(MATCH($B432,SKOLY,0),"?")&amp;"-"&amp;COUNTIF($B$5:$B432,$B432))</f>
        <v/>
      </c>
      <c r="B432" s="7"/>
      <c r="C432" s="7"/>
      <c r="D432" s="23"/>
      <c r="E432" s="22"/>
      <c r="F432" s="7"/>
      <c r="G432" s="7"/>
      <c r="H432" s="28"/>
      <c r="I432" s="7"/>
      <c r="J432" s="23"/>
      <c r="K432" s="23"/>
      <c r="L432" s="19" t="str">
        <f t="shared" si="42"/>
        <v/>
      </c>
      <c r="M432" s="7"/>
      <c r="N432" s="29"/>
      <c r="O432" s="27" t="str">
        <f t="shared" si="43"/>
        <v/>
      </c>
      <c r="P432" s="7"/>
      <c r="Q432" s="7"/>
      <c r="R432" s="7"/>
      <c r="S432" s="10" t="str">
        <f t="shared" si="44"/>
        <v/>
      </c>
      <c r="T432" s="19" t="str">
        <f t="shared" si="45"/>
        <v/>
      </c>
      <c r="U432" s="19" t="str">
        <f t="shared" si="46"/>
        <v/>
      </c>
      <c r="V432" s="19" t="str">
        <f t="shared" si="47"/>
        <v/>
      </c>
      <c r="W432" s="19" t="str">
        <f t="shared" si="48"/>
        <v/>
      </c>
    </row>
    <row r="433" spans="1:23" ht="30" customHeight="1" x14ac:dyDescent="0.35">
      <c r="A433" s="19" t="str">
        <f>IF($B433="","",IFERROR(MATCH($B433,SKOLY,0),"?")&amp;"-"&amp;COUNTIF($B$5:$B433,$B433))</f>
        <v/>
      </c>
      <c r="B433" s="7"/>
      <c r="C433" s="7"/>
      <c r="D433" s="23"/>
      <c r="E433" s="22"/>
      <c r="F433" s="7"/>
      <c r="G433" s="7"/>
      <c r="H433" s="28"/>
      <c r="I433" s="7"/>
      <c r="J433" s="23"/>
      <c r="K433" s="23"/>
      <c r="L433" s="19" t="str">
        <f t="shared" si="42"/>
        <v/>
      </c>
      <c r="M433" s="7"/>
      <c r="N433" s="29"/>
      <c r="O433" s="27" t="str">
        <f t="shared" si="43"/>
        <v/>
      </c>
      <c r="P433" s="7"/>
      <c r="Q433" s="7"/>
      <c r="R433" s="7"/>
      <c r="S433" s="10" t="str">
        <f t="shared" si="44"/>
        <v/>
      </c>
      <c r="T433" s="19" t="str">
        <f t="shared" si="45"/>
        <v/>
      </c>
      <c r="U433" s="19" t="str">
        <f t="shared" si="46"/>
        <v/>
      </c>
      <c r="V433" s="19" t="str">
        <f t="shared" si="47"/>
        <v/>
      </c>
      <c r="W433" s="19" t="str">
        <f t="shared" si="48"/>
        <v/>
      </c>
    </row>
    <row r="434" spans="1:23" ht="30" customHeight="1" x14ac:dyDescent="0.35">
      <c r="A434" s="19" t="str">
        <f>IF($B434="","",IFERROR(MATCH($B434,SKOLY,0),"?")&amp;"-"&amp;COUNTIF($B$5:$B434,$B434))</f>
        <v/>
      </c>
      <c r="B434" s="7"/>
      <c r="C434" s="7"/>
      <c r="D434" s="23"/>
      <c r="E434" s="22"/>
      <c r="F434" s="7"/>
      <c r="G434" s="7"/>
      <c r="H434" s="28"/>
      <c r="I434" s="7"/>
      <c r="J434" s="23"/>
      <c r="K434" s="23"/>
      <c r="L434" s="19" t="str">
        <f t="shared" si="42"/>
        <v/>
      </c>
      <c r="M434" s="7"/>
      <c r="N434" s="29"/>
      <c r="O434" s="27" t="str">
        <f t="shared" si="43"/>
        <v/>
      </c>
      <c r="P434" s="7"/>
      <c r="Q434" s="7"/>
      <c r="R434" s="7"/>
      <c r="S434" s="10" t="str">
        <f t="shared" si="44"/>
        <v/>
      </c>
      <c r="T434" s="19" t="str">
        <f t="shared" si="45"/>
        <v/>
      </c>
      <c r="U434" s="19" t="str">
        <f t="shared" si="46"/>
        <v/>
      </c>
      <c r="V434" s="19" t="str">
        <f t="shared" si="47"/>
        <v/>
      </c>
      <c r="W434" s="19" t="str">
        <f t="shared" si="48"/>
        <v/>
      </c>
    </row>
    <row r="435" spans="1:23" ht="30" customHeight="1" x14ac:dyDescent="0.35">
      <c r="A435" s="19" t="str">
        <f>IF($B435="","",IFERROR(MATCH($B435,SKOLY,0),"?")&amp;"-"&amp;COUNTIF($B$5:$B435,$B435))</f>
        <v/>
      </c>
      <c r="B435" s="7"/>
      <c r="C435" s="7"/>
      <c r="D435" s="23"/>
      <c r="E435" s="22"/>
      <c r="F435" s="7"/>
      <c r="G435" s="7"/>
      <c r="H435" s="28"/>
      <c r="I435" s="7"/>
      <c r="J435" s="23"/>
      <c r="K435" s="23"/>
      <c r="L435" s="19" t="str">
        <f t="shared" si="42"/>
        <v/>
      </c>
      <c r="M435" s="7"/>
      <c r="N435" s="29"/>
      <c r="O435" s="27" t="str">
        <f t="shared" si="43"/>
        <v/>
      </c>
      <c r="P435" s="7"/>
      <c r="Q435" s="7"/>
      <c r="R435" s="7"/>
      <c r="S435" s="10" t="str">
        <f t="shared" si="44"/>
        <v/>
      </c>
      <c r="T435" s="19" t="str">
        <f t="shared" si="45"/>
        <v/>
      </c>
      <c r="U435" s="19" t="str">
        <f t="shared" si="46"/>
        <v/>
      </c>
      <c r="V435" s="19" t="str">
        <f t="shared" si="47"/>
        <v/>
      </c>
      <c r="W435" s="19" t="str">
        <f t="shared" si="48"/>
        <v/>
      </c>
    </row>
    <row r="436" spans="1:23" ht="30" customHeight="1" x14ac:dyDescent="0.35">
      <c r="A436" s="19" t="str">
        <f>IF($B436="","",IFERROR(MATCH($B436,SKOLY,0),"?")&amp;"-"&amp;COUNTIF($B$5:$B436,$B436))</f>
        <v/>
      </c>
      <c r="B436" s="7"/>
      <c r="C436" s="7"/>
      <c r="D436" s="23"/>
      <c r="E436" s="22"/>
      <c r="F436" s="7"/>
      <c r="G436" s="7"/>
      <c r="H436" s="28"/>
      <c r="I436" s="7"/>
      <c r="J436" s="23"/>
      <c r="K436" s="23"/>
      <c r="L436" s="19" t="str">
        <f t="shared" si="42"/>
        <v/>
      </c>
      <c r="M436" s="7"/>
      <c r="N436" s="29"/>
      <c r="O436" s="27" t="str">
        <f t="shared" si="43"/>
        <v/>
      </c>
      <c r="P436" s="7"/>
      <c r="Q436" s="7"/>
      <c r="R436" s="7"/>
      <c r="S436" s="10" t="str">
        <f t="shared" si="44"/>
        <v/>
      </c>
      <c r="T436" s="19" t="str">
        <f t="shared" si="45"/>
        <v/>
      </c>
      <c r="U436" s="19" t="str">
        <f t="shared" si="46"/>
        <v/>
      </c>
      <c r="V436" s="19" t="str">
        <f t="shared" si="47"/>
        <v/>
      </c>
      <c r="W436" s="19" t="str">
        <f t="shared" si="48"/>
        <v/>
      </c>
    </row>
    <row r="437" spans="1:23" ht="30" customHeight="1" x14ac:dyDescent="0.35">
      <c r="A437" s="19" t="str">
        <f>IF($B437="","",IFERROR(MATCH($B437,SKOLY,0),"?")&amp;"-"&amp;COUNTIF($B$5:$B437,$B437))</f>
        <v/>
      </c>
      <c r="B437" s="7"/>
      <c r="C437" s="7"/>
      <c r="D437" s="23"/>
      <c r="E437" s="22"/>
      <c r="F437" s="7"/>
      <c r="G437" s="7"/>
      <c r="H437" s="28"/>
      <c r="I437" s="7"/>
      <c r="J437" s="23"/>
      <c r="K437" s="23"/>
      <c r="L437" s="19" t="str">
        <f t="shared" si="42"/>
        <v/>
      </c>
      <c r="M437" s="7"/>
      <c r="N437" s="29"/>
      <c r="O437" s="27" t="str">
        <f t="shared" si="43"/>
        <v/>
      </c>
      <c r="P437" s="7"/>
      <c r="Q437" s="7"/>
      <c r="R437" s="7"/>
      <c r="S437" s="10" t="str">
        <f t="shared" si="44"/>
        <v/>
      </c>
      <c r="T437" s="19" t="str">
        <f t="shared" si="45"/>
        <v/>
      </c>
      <c r="U437" s="19" t="str">
        <f t="shared" si="46"/>
        <v/>
      </c>
      <c r="V437" s="19" t="str">
        <f t="shared" si="47"/>
        <v/>
      </c>
      <c r="W437" s="19" t="str">
        <f t="shared" si="48"/>
        <v/>
      </c>
    </row>
    <row r="438" spans="1:23" ht="30" customHeight="1" x14ac:dyDescent="0.35">
      <c r="A438" s="19" t="str">
        <f>IF($B438="","",IFERROR(MATCH($B438,SKOLY,0),"?")&amp;"-"&amp;COUNTIF($B$5:$B438,$B438))</f>
        <v/>
      </c>
      <c r="B438" s="7"/>
      <c r="C438" s="7"/>
      <c r="D438" s="23"/>
      <c r="E438" s="22"/>
      <c r="F438" s="7"/>
      <c r="G438" s="7"/>
      <c r="H438" s="28"/>
      <c r="I438" s="7"/>
      <c r="J438" s="23"/>
      <c r="K438" s="23"/>
      <c r="L438" s="19" t="str">
        <f t="shared" si="42"/>
        <v/>
      </c>
      <c r="M438" s="7"/>
      <c r="N438" s="29"/>
      <c r="O438" s="27" t="str">
        <f t="shared" si="43"/>
        <v/>
      </c>
      <c r="P438" s="7"/>
      <c r="Q438" s="7"/>
      <c r="R438" s="7"/>
      <c r="S438" s="10" t="str">
        <f t="shared" si="44"/>
        <v/>
      </c>
      <c r="T438" s="19" t="str">
        <f t="shared" si="45"/>
        <v/>
      </c>
      <c r="U438" s="19" t="str">
        <f t="shared" si="46"/>
        <v/>
      </c>
      <c r="V438" s="19" t="str">
        <f t="shared" si="47"/>
        <v/>
      </c>
      <c r="W438" s="19" t="str">
        <f t="shared" si="48"/>
        <v/>
      </c>
    </row>
    <row r="439" spans="1:23" ht="30" customHeight="1" x14ac:dyDescent="0.35">
      <c r="A439" s="19" t="str">
        <f>IF($B439="","",IFERROR(MATCH($B439,SKOLY,0),"?")&amp;"-"&amp;COUNTIF($B$5:$B439,$B439))</f>
        <v/>
      </c>
      <c r="B439" s="7"/>
      <c r="C439" s="7"/>
      <c r="D439" s="23"/>
      <c r="E439" s="22"/>
      <c r="F439" s="7"/>
      <c r="G439" s="7"/>
      <c r="H439" s="28"/>
      <c r="I439" s="7"/>
      <c r="J439" s="23"/>
      <c r="K439" s="23"/>
      <c r="L439" s="19" t="str">
        <f t="shared" si="42"/>
        <v/>
      </c>
      <c r="M439" s="7"/>
      <c r="N439" s="29"/>
      <c r="O439" s="27" t="str">
        <f t="shared" si="43"/>
        <v/>
      </c>
      <c r="P439" s="7"/>
      <c r="Q439" s="7"/>
      <c r="R439" s="7"/>
      <c r="S439" s="10" t="str">
        <f t="shared" si="44"/>
        <v/>
      </c>
      <c r="T439" s="19" t="str">
        <f t="shared" si="45"/>
        <v/>
      </c>
      <c r="U439" s="19" t="str">
        <f t="shared" si="46"/>
        <v/>
      </c>
      <c r="V439" s="19" t="str">
        <f t="shared" si="47"/>
        <v/>
      </c>
      <c r="W439" s="19" t="str">
        <f t="shared" si="48"/>
        <v/>
      </c>
    </row>
    <row r="440" spans="1:23" ht="30" customHeight="1" x14ac:dyDescent="0.35">
      <c r="A440" s="19" t="str">
        <f>IF($B440="","",IFERROR(MATCH($B440,SKOLY,0),"?")&amp;"-"&amp;COUNTIF($B$5:$B440,$B440))</f>
        <v/>
      </c>
      <c r="B440" s="7"/>
      <c r="C440" s="7"/>
      <c r="D440" s="23"/>
      <c r="E440" s="22"/>
      <c r="F440" s="7"/>
      <c r="G440" s="7"/>
      <c r="H440" s="28"/>
      <c r="I440" s="7"/>
      <c r="J440" s="23"/>
      <c r="K440" s="23"/>
      <c r="L440" s="19" t="str">
        <f t="shared" si="42"/>
        <v/>
      </c>
      <c r="M440" s="7"/>
      <c r="N440" s="29"/>
      <c r="O440" s="27" t="str">
        <f t="shared" si="43"/>
        <v/>
      </c>
      <c r="P440" s="7"/>
      <c r="Q440" s="7"/>
      <c r="R440" s="7"/>
      <c r="S440" s="10" t="str">
        <f t="shared" si="44"/>
        <v/>
      </c>
      <c r="T440" s="19" t="str">
        <f t="shared" si="45"/>
        <v/>
      </c>
      <c r="U440" s="19" t="str">
        <f t="shared" si="46"/>
        <v/>
      </c>
      <c r="V440" s="19" t="str">
        <f t="shared" si="47"/>
        <v/>
      </c>
      <c r="W440" s="19" t="str">
        <f t="shared" si="48"/>
        <v/>
      </c>
    </row>
    <row r="441" spans="1:23" ht="30" customHeight="1" x14ac:dyDescent="0.35">
      <c r="A441" s="19" t="str">
        <f>IF($B441="","",IFERROR(MATCH($B441,SKOLY,0),"?")&amp;"-"&amp;COUNTIF($B$5:$B441,$B441))</f>
        <v/>
      </c>
      <c r="B441" s="7"/>
      <c r="C441" s="7"/>
      <c r="D441" s="23"/>
      <c r="E441" s="22"/>
      <c r="F441" s="7"/>
      <c r="G441" s="7"/>
      <c r="H441" s="28"/>
      <c r="I441" s="7"/>
      <c r="J441" s="23"/>
      <c r="K441" s="23"/>
      <c r="L441" s="19" t="str">
        <f t="shared" si="42"/>
        <v/>
      </c>
      <c r="M441" s="7"/>
      <c r="N441" s="29"/>
      <c r="O441" s="27" t="str">
        <f t="shared" si="43"/>
        <v/>
      </c>
      <c r="P441" s="7"/>
      <c r="Q441" s="7"/>
      <c r="R441" s="7"/>
      <c r="S441" s="10" t="str">
        <f t="shared" si="44"/>
        <v/>
      </c>
      <c r="T441" s="19" t="str">
        <f t="shared" si="45"/>
        <v/>
      </c>
      <c r="U441" s="19" t="str">
        <f t="shared" si="46"/>
        <v/>
      </c>
      <c r="V441" s="19" t="str">
        <f t="shared" si="47"/>
        <v/>
      </c>
      <c r="W441" s="19" t="str">
        <f t="shared" si="48"/>
        <v/>
      </c>
    </row>
    <row r="442" spans="1:23" ht="30" customHeight="1" x14ac:dyDescent="0.35">
      <c r="A442" s="19" t="str">
        <f>IF($B442="","",IFERROR(MATCH($B442,SKOLY,0),"?")&amp;"-"&amp;COUNTIF($B$5:$B442,$B442))</f>
        <v/>
      </c>
      <c r="B442" s="7"/>
      <c r="C442" s="7"/>
      <c r="D442" s="23"/>
      <c r="E442" s="22"/>
      <c r="F442" s="7"/>
      <c r="G442" s="7"/>
      <c r="H442" s="28"/>
      <c r="I442" s="7"/>
      <c r="J442" s="23"/>
      <c r="K442" s="23"/>
      <c r="L442" s="19" t="str">
        <f t="shared" si="42"/>
        <v/>
      </c>
      <c r="M442" s="7"/>
      <c r="N442" s="29"/>
      <c r="O442" s="27" t="str">
        <f t="shared" si="43"/>
        <v/>
      </c>
      <c r="P442" s="7"/>
      <c r="Q442" s="7"/>
      <c r="R442" s="7"/>
      <c r="S442" s="10" t="str">
        <f t="shared" si="44"/>
        <v/>
      </c>
      <c r="T442" s="19" t="str">
        <f t="shared" si="45"/>
        <v/>
      </c>
      <c r="U442" s="19" t="str">
        <f t="shared" si="46"/>
        <v/>
      </c>
      <c r="V442" s="19" t="str">
        <f t="shared" si="47"/>
        <v/>
      </c>
      <c r="W442" s="19" t="str">
        <f t="shared" si="48"/>
        <v/>
      </c>
    </row>
    <row r="443" spans="1:23" ht="30" customHeight="1" x14ac:dyDescent="0.35">
      <c r="A443" s="19" t="str">
        <f>IF($B443="","",IFERROR(MATCH($B443,SKOLY,0),"?")&amp;"-"&amp;COUNTIF($B$5:$B443,$B443))</f>
        <v/>
      </c>
      <c r="B443" s="7"/>
      <c r="C443" s="7"/>
      <c r="D443" s="23"/>
      <c r="E443" s="22"/>
      <c r="F443" s="7"/>
      <c r="G443" s="7"/>
      <c r="H443" s="28"/>
      <c r="I443" s="7"/>
      <c r="J443" s="23"/>
      <c r="K443" s="23"/>
      <c r="L443" s="19" t="str">
        <f t="shared" si="42"/>
        <v/>
      </c>
      <c r="M443" s="7"/>
      <c r="N443" s="29"/>
      <c r="O443" s="27" t="str">
        <f t="shared" si="43"/>
        <v/>
      </c>
      <c r="P443" s="7"/>
      <c r="Q443" s="7"/>
      <c r="R443" s="7"/>
      <c r="S443" s="10" t="str">
        <f t="shared" si="44"/>
        <v/>
      </c>
      <c r="T443" s="19" t="str">
        <f t="shared" si="45"/>
        <v/>
      </c>
      <c r="U443" s="19" t="str">
        <f t="shared" si="46"/>
        <v/>
      </c>
      <c r="V443" s="19" t="str">
        <f t="shared" si="47"/>
        <v/>
      </c>
      <c r="W443" s="19" t="str">
        <f t="shared" si="48"/>
        <v/>
      </c>
    </row>
    <row r="444" spans="1:23" ht="30" customHeight="1" x14ac:dyDescent="0.35">
      <c r="A444" s="19" t="str">
        <f>IF($B444="","",IFERROR(MATCH($B444,SKOLY,0),"?")&amp;"-"&amp;COUNTIF($B$5:$B444,$B444))</f>
        <v/>
      </c>
      <c r="B444" s="7"/>
      <c r="C444" s="7"/>
      <c r="D444" s="23"/>
      <c r="E444" s="22"/>
      <c r="F444" s="7"/>
      <c r="G444" s="7"/>
      <c r="H444" s="28"/>
      <c r="I444" s="7"/>
      <c r="J444" s="23"/>
      <c r="K444" s="23"/>
      <c r="L444" s="19" t="str">
        <f t="shared" si="42"/>
        <v/>
      </c>
      <c r="M444" s="7"/>
      <c r="N444" s="29"/>
      <c r="O444" s="27" t="str">
        <f t="shared" si="43"/>
        <v/>
      </c>
      <c r="P444" s="7"/>
      <c r="Q444" s="7"/>
      <c r="R444" s="7"/>
      <c r="S444" s="10" t="str">
        <f t="shared" si="44"/>
        <v/>
      </c>
      <c r="T444" s="19" t="str">
        <f t="shared" si="45"/>
        <v/>
      </c>
      <c r="U444" s="19" t="str">
        <f t="shared" si="46"/>
        <v/>
      </c>
      <c r="V444" s="19" t="str">
        <f t="shared" si="47"/>
        <v/>
      </c>
      <c r="W444" s="19" t="str">
        <f t="shared" si="48"/>
        <v/>
      </c>
    </row>
    <row r="445" spans="1:23" ht="30" customHeight="1" x14ac:dyDescent="0.35">
      <c r="A445" s="19" t="str">
        <f>IF($B445="","",IFERROR(MATCH($B445,SKOLY,0),"?")&amp;"-"&amp;COUNTIF($B$5:$B445,$B445))</f>
        <v/>
      </c>
      <c r="B445" s="7"/>
      <c r="C445" s="7"/>
      <c r="D445" s="23"/>
      <c r="E445" s="22"/>
      <c r="F445" s="7"/>
      <c r="G445" s="7"/>
      <c r="H445" s="28"/>
      <c r="I445" s="7"/>
      <c r="J445" s="23"/>
      <c r="K445" s="23"/>
      <c r="L445" s="19" t="str">
        <f t="shared" si="42"/>
        <v/>
      </c>
      <c r="M445" s="7"/>
      <c r="N445" s="29"/>
      <c r="O445" s="27" t="str">
        <f t="shared" si="43"/>
        <v/>
      </c>
      <c r="P445" s="7"/>
      <c r="Q445" s="7"/>
      <c r="R445" s="7"/>
      <c r="S445" s="10" t="str">
        <f t="shared" si="44"/>
        <v/>
      </c>
      <c r="T445" s="19" t="str">
        <f t="shared" si="45"/>
        <v/>
      </c>
      <c r="U445" s="19" t="str">
        <f t="shared" si="46"/>
        <v/>
      </c>
      <c r="V445" s="19" t="str">
        <f t="shared" si="47"/>
        <v/>
      </c>
      <c r="W445" s="19" t="str">
        <f t="shared" si="48"/>
        <v/>
      </c>
    </row>
    <row r="446" spans="1:23" ht="30" customHeight="1" x14ac:dyDescent="0.35">
      <c r="A446" s="19" t="str">
        <f>IF($B446="","",IFERROR(MATCH($B446,SKOLY,0),"?")&amp;"-"&amp;COUNTIF($B$5:$B446,$B446))</f>
        <v/>
      </c>
      <c r="B446" s="7"/>
      <c r="C446" s="7"/>
      <c r="D446" s="23"/>
      <c r="E446" s="22"/>
      <c r="F446" s="7"/>
      <c r="G446" s="7"/>
      <c r="H446" s="28"/>
      <c r="I446" s="7"/>
      <c r="J446" s="23"/>
      <c r="K446" s="23"/>
      <c r="L446" s="19" t="str">
        <f t="shared" si="42"/>
        <v/>
      </c>
      <c r="M446" s="7"/>
      <c r="N446" s="29"/>
      <c r="O446" s="27" t="str">
        <f t="shared" si="43"/>
        <v/>
      </c>
      <c r="P446" s="7"/>
      <c r="Q446" s="7"/>
      <c r="R446" s="7"/>
      <c r="S446" s="10" t="str">
        <f t="shared" si="44"/>
        <v/>
      </c>
      <c r="T446" s="19" t="str">
        <f t="shared" si="45"/>
        <v/>
      </c>
      <c r="U446" s="19" t="str">
        <f t="shared" si="46"/>
        <v/>
      </c>
      <c r="V446" s="19" t="str">
        <f t="shared" si="47"/>
        <v/>
      </c>
      <c r="W446" s="19" t="str">
        <f t="shared" si="48"/>
        <v/>
      </c>
    </row>
    <row r="447" spans="1:23" ht="30" customHeight="1" x14ac:dyDescent="0.35">
      <c r="A447" s="19" t="str">
        <f>IF($B447="","",IFERROR(MATCH($B447,SKOLY,0),"?")&amp;"-"&amp;COUNTIF($B$5:$B447,$B447))</f>
        <v/>
      </c>
      <c r="B447" s="7"/>
      <c r="C447" s="7"/>
      <c r="D447" s="23"/>
      <c r="E447" s="22"/>
      <c r="F447" s="7"/>
      <c r="G447" s="7"/>
      <c r="H447" s="28"/>
      <c r="I447" s="7"/>
      <c r="J447" s="23"/>
      <c r="K447" s="23"/>
      <c r="L447" s="19" t="str">
        <f t="shared" si="42"/>
        <v/>
      </c>
      <c r="M447" s="7"/>
      <c r="N447" s="29"/>
      <c r="O447" s="27" t="str">
        <f t="shared" si="43"/>
        <v/>
      </c>
      <c r="P447" s="7"/>
      <c r="Q447" s="7"/>
      <c r="R447" s="7"/>
      <c r="S447" s="10" t="str">
        <f t="shared" si="44"/>
        <v/>
      </c>
      <c r="T447" s="19" t="str">
        <f t="shared" si="45"/>
        <v/>
      </c>
      <c r="U447" s="19" t="str">
        <f t="shared" si="46"/>
        <v/>
      </c>
      <c r="V447" s="19" t="str">
        <f t="shared" si="47"/>
        <v/>
      </c>
      <c r="W447" s="19" t="str">
        <f t="shared" si="48"/>
        <v/>
      </c>
    </row>
    <row r="448" spans="1:23" ht="30" customHeight="1" x14ac:dyDescent="0.35">
      <c r="A448" s="19" t="str">
        <f>IF($B448="","",IFERROR(MATCH($B448,SKOLY,0),"?")&amp;"-"&amp;COUNTIF($B$5:$B448,$B448))</f>
        <v/>
      </c>
      <c r="B448" s="7"/>
      <c r="C448" s="7"/>
      <c r="D448" s="23"/>
      <c r="E448" s="22"/>
      <c r="F448" s="7"/>
      <c r="G448" s="7"/>
      <c r="H448" s="28"/>
      <c r="I448" s="7"/>
      <c r="J448" s="23"/>
      <c r="K448" s="23"/>
      <c r="L448" s="19" t="str">
        <f t="shared" si="42"/>
        <v/>
      </c>
      <c r="M448" s="7"/>
      <c r="N448" s="29"/>
      <c r="O448" s="27" t="str">
        <f t="shared" si="43"/>
        <v/>
      </c>
      <c r="P448" s="7"/>
      <c r="Q448" s="7"/>
      <c r="R448" s="7"/>
      <c r="S448" s="10" t="str">
        <f t="shared" si="44"/>
        <v/>
      </c>
      <c r="T448" s="19" t="str">
        <f t="shared" si="45"/>
        <v/>
      </c>
      <c r="U448" s="19" t="str">
        <f t="shared" si="46"/>
        <v/>
      </c>
      <c r="V448" s="19" t="str">
        <f t="shared" si="47"/>
        <v/>
      </c>
      <c r="W448" s="19" t="str">
        <f t="shared" si="48"/>
        <v/>
      </c>
    </row>
    <row r="449" spans="1:23" ht="30" customHeight="1" x14ac:dyDescent="0.35">
      <c r="A449" s="19" t="str">
        <f>IF($B449="","",IFERROR(MATCH($B449,SKOLY,0),"?")&amp;"-"&amp;COUNTIF($B$5:$B449,$B449))</f>
        <v/>
      </c>
      <c r="B449" s="7"/>
      <c r="C449" s="7"/>
      <c r="D449" s="23"/>
      <c r="E449" s="22"/>
      <c r="F449" s="7"/>
      <c r="G449" s="7"/>
      <c r="H449" s="28"/>
      <c r="I449" s="7"/>
      <c r="J449" s="23"/>
      <c r="K449" s="23"/>
      <c r="L449" s="19" t="str">
        <f t="shared" si="42"/>
        <v/>
      </c>
      <c r="M449" s="7"/>
      <c r="N449" s="29"/>
      <c r="O449" s="27" t="str">
        <f t="shared" si="43"/>
        <v/>
      </c>
      <c r="P449" s="7"/>
      <c r="Q449" s="7"/>
      <c r="R449" s="7"/>
      <c r="S449" s="10" t="str">
        <f t="shared" si="44"/>
        <v/>
      </c>
      <c r="T449" s="19" t="str">
        <f t="shared" si="45"/>
        <v/>
      </c>
      <c r="U449" s="19" t="str">
        <f t="shared" si="46"/>
        <v/>
      </c>
      <c r="V449" s="19" t="str">
        <f t="shared" si="47"/>
        <v/>
      </c>
      <c r="W449" s="19" t="str">
        <f t="shared" si="48"/>
        <v/>
      </c>
    </row>
    <row r="450" spans="1:23" ht="30" customHeight="1" x14ac:dyDescent="0.35">
      <c r="A450" s="19" t="str">
        <f>IF($B450="","",IFERROR(MATCH($B450,SKOLY,0),"?")&amp;"-"&amp;COUNTIF($B$5:$B450,$B450))</f>
        <v/>
      </c>
      <c r="B450" s="7"/>
      <c r="C450" s="7"/>
      <c r="D450" s="23"/>
      <c r="E450" s="22"/>
      <c r="F450" s="7"/>
      <c r="G450" s="7"/>
      <c r="H450" s="28"/>
      <c r="I450" s="7"/>
      <c r="J450" s="23"/>
      <c r="K450" s="23"/>
      <c r="L450" s="19" t="str">
        <f t="shared" si="42"/>
        <v/>
      </c>
      <c r="M450" s="7"/>
      <c r="N450" s="29"/>
      <c r="O450" s="27" t="str">
        <f t="shared" si="43"/>
        <v/>
      </c>
      <c r="P450" s="7"/>
      <c r="Q450" s="7"/>
      <c r="R450" s="7"/>
      <c r="S450" s="10" t="str">
        <f t="shared" si="44"/>
        <v/>
      </c>
      <c r="T450" s="19" t="str">
        <f t="shared" si="45"/>
        <v/>
      </c>
      <c r="U450" s="19" t="str">
        <f t="shared" si="46"/>
        <v/>
      </c>
      <c r="V450" s="19" t="str">
        <f t="shared" si="47"/>
        <v/>
      </c>
      <c r="W450" s="19" t="str">
        <f t="shared" si="48"/>
        <v/>
      </c>
    </row>
    <row r="451" spans="1:23" ht="30" customHeight="1" x14ac:dyDescent="0.35">
      <c r="A451" s="19" t="str">
        <f>IF($B451="","",IFERROR(MATCH($B451,SKOLY,0),"?")&amp;"-"&amp;COUNTIF($B$5:$B451,$B451))</f>
        <v/>
      </c>
      <c r="B451" s="7"/>
      <c r="C451" s="7"/>
      <c r="D451" s="23"/>
      <c r="E451" s="22"/>
      <c r="F451" s="7"/>
      <c r="G451" s="7"/>
      <c r="H451" s="28"/>
      <c r="I451" s="7"/>
      <c r="J451" s="23"/>
      <c r="K451" s="23"/>
      <c r="L451" s="19" t="str">
        <f t="shared" si="42"/>
        <v/>
      </c>
      <c r="M451" s="7"/>
      <c r="N451" s="29"/>
      <c r="O451" s="27" t="str">
        <f t="shared" si="43"/>
        <v/>
      </c>
      <c r="P451" s="7"/>
      <c r="Q451" s="7"/>
      <c r="R451" s="7"/>
      <c r="S451" s="10" t="str">
        <f t="shared" si="44"/>
        <v/>
      </c>
      <c r="T451" s="19" t="str">
        <f t="shared" si="45"/>
        <v/>
      </c>
      <c r="U451" s="19" t="str">
        <f t="shared" si="46"/>
        <v/>
      </c>
      <c r="V451" s="19" t="str">
        <f t="shared" si="47"/>
        <v/>
      </c>
      <c r="W451" s="19" t="str">
        <f t="shared" si="48"/>
        <v/>
      </c>
    </row>
    <row r="452" spans="1:23" ht="30" customHeight="1" x14ac:dyDescent="0.35">
      <c r="A452" s="19" t="str">
        <f>IF($B452="","",IFERROR(MATCH($B452,SKOLY,0),"?")&amp;"-"&amp;COUNTIF($B$5:$B452,$B452))</f>
        <v/>
      </c>
      <c r="B452" s="7"/>
      <c r="C452" s="7"/>
      <c r="D452" s="23"/>
      <c r="E452" s="22"/>
      <c r="F452" s="7"/>
      <c r="G452" s="7"/>
      <c r="H452" s="28"/>
      <c r="I452" s="7"/>
      <c r="J452" s="23"/>
      <c r="K452" s="23"/>
      <c r="L452" s="19" t="str">
        <f t="shared" si="42"/>
        <v/>
      </c>
      <c r="M452" s="7"/>
      <c r="N452" s="29"/>
      <c r="O452" s="27" t="str">
        <f t="shared" si="43"/>
        <v/>
      </c>
      <c r="P452" s="7"/>
      <c r="Q452" s="7"/>
      <c r="R452" s="7"/>
      <c r="S452" s="10" t="str">
        <f t="shared" si="44"/>
        <v/>
      </c>
      <c r="T452" s="19" t="str">
        <f t="shared" si="45"/>
        <v/>
      </c>
      <c r="U452" s="19" t="str">
        <f t="shared" si="46"/>
        <v/>
      </c>
      <c r="V452" s="19" t="str">
        <f t="shared" si="47"/>
        <v/>
      </c>
      <c r="W452" s="19" t="str">
        <f t="shared" si="48"/>
        <v/>
      </c>
    </row>
    <row r="453" spans="1:23" ht="30" customHeight="1" x14ac:dyDescent="0.35">
      <c r="A453" s="19" t="str">
        <f>IF($B453="","",IFERROR(MATCH($B453,SKOLY,0),"?")&amp;"-"&amp;COUNTIF($B$5:$B453,$B453))</f>
        <v/>
      </c>
      <c r="B453" s="7"/>
      <c r="C453" s="7"/>
      <c r="D453" s="23"/>
      <c r="E453" s="22"/>
      <c r="F453" s="7"/>
      <c r="G453" s="7"/>
      <c r="H453" s="28"/>
      <c r="I453" s="7"/>
      <c r="J453" s="23"/>
      <c r="K453" s="23"/>
      <c r="L453" s="19" t="str">
        <f t="shared" ref="L453:L516" si="49">IF(AND($D453="",$J453=""),"",SUM($D453,$J453)-SUM($K453))</f>
        <v/>
      </c>
      <c r="M453" s="7"/>
      <c r="N453" s="29"/>
      <c r="O453" s="27" t="str">
        <f t="shared" ref="O453:O516" si="50">IF(OR($J453="",$N453=""),"",$J453*$N453)</f>
        <v/>
      </c>
      <c r="P453" s="7"/>
      <c r="Q453" s="7"/>
      <c r="R453" s="7"/>
      <c r="S453" s="10" t="str">
        <f t="shared" ref="S453:S516" si="51">IF($B453="","",IF(T453="","OK",LEFT(T453,LEN(T453)-2)))</f>
        <v/>
      </c>
      <c r="T453" s="19" t="str">
        <f t="shared" ref="T453:T516" si="52">IF($B453="","",IF(COUNTIF(SKOLY,$B453)=0,"✖ škola není v seznamu na listu Zapojené školy; ","")&amp;IF($C453="","✖ chybí kategorie vybavení; ","")&amp;IF(AND($C453&lt;&gt;"",COUNTIF(CIS_KATEGORIE,$C453)=0),"✖ kategorie mimo číselník; ","")&amp;IF(AND($D453="",$J453=""),"✖ chybí množství (stávající nebo nově pořizované); ","")&amp;IF(AND(N($D453)&gt;0,$E453=""),"✖ chybí měsíc a rok pořízení; ","")&amp;IF(AND(N($D453)&gt;0,$F453=""),"✖ chybí zdroj financování; ","")&amp;IF(AND($F453&lt;&gt;"",COUNTIF(CIS_ZDROJ,$F453)=0),"✖ zdroj financování mimo číselník; ","")&amp;IF(AND($G453&lt;&gt;"",COUNTIF(CIS_ZDROJ,$G453)=0),"✖ další zdroj financování mimo číselník; ","")&amp;IF(AND(N($D453)&gt;0,$I453=""),"✖ chybí parametry a stav stávajícího vybavení; ","")&amp;IF(AND(N($J453)&gt;0,$M453=""),"✖ chybí parametry nového vybavení; ","")&amp;IF(AND(N($J453)&gt;0,$N453=""),"✖ chybí jednotková cena; ","")&amp;IF(AND(N($J453)&gt;0,$P453=""),"✖ chybí rozpočtová položka; ","")&amp;IF(AND($P453&lt;&gt;"",COUNTIF(CIS_ROZPOCET,$P453)=0),"✖ rozpočtová položka mimo číselník; ","")&amp;IF(AND(N($J453)&gt;0,$Q453=""),"✖ chybí zdůvodnění potřebnosti; ","")&amp;IF(AND(N($J453)&gt;0,$R453=""),"✖ chybí vazba na klíčovou aktivitu; ","")&amp;IF(AND($R453&lt;&gt;"",COUNTIF(CIS_KA,$R453)=0),"✖ klíčová aktivita mimo číselník; ","")&amp;IF(AND($K453&lt;&gt;"",$D453&lt;&gt;"",N($K453)&gt;N($D453)),"✖ vyřazované ks převyšují stávající množství; ","")&amp;IF(AND($G453&lt;&gt;"",$F453=""),"✖ vícenásobný výběr: další zdroj financování vyplněn bez hlavního; ","")&amp;IF(AND($G453&lt;&gt;"",$G453=$F453),"✖ vícenásobný výběr: další zdroj financování shodný s hlavním; ","")&amp;IF(AND(N($J453)&gt;0,$Q453&lt;&gt;"",LEN($Q453)&lt;40),"▲ stručné zdůvodnění potřebnosti (méně než 40 znaků); ","")&amp;IF(AND(N($J453)&gt;0,$M453&lt;&gt;"",LEN($M453)&lt;40),"▲ stručné parametry nového vybavení (méně než 40 znaků); ","")&amp;IF(AND(N($D453)&gt;0,$F453&lt;&gt;"",$H453="",NOT(OR($F453="Zřizovatel",LEFT($F453,7)="Vlastní",LEFT($F453,3)="Dar"))),"▲ u dotačního zdroje chybí registrační číslo projektu; ",""))</f>
        <v/>
      </c>
      <c r="U453" s="19" t="str">
        <f t="shared" ref="U453:U516" si="53">IF($B453="","",LEN(T453)-LEN(SUBSTITUTE(T453,"✖","")))</f>
        <v/>
      </c>
      <c r="V453" s="19" t="str">
        <f t="shared" ref="V453:V516" si="54">IF($B453="","",LEN(T453)-LEN(SUBSTITUTE(T453,"▲","")))</f>
        <v/>
      </c>
      <c r="W453" s="19" t="str">
        <f t="shared" ref="W453:W516" si="55">IF($B453="","",(LEN(T453)-LEN(SUBSTITUTE(T453,"vícenásobný výběr","")))/LEN("vícenásobný výběr"))</f>
        <v/>
      </c>
    </row>
    <row r="454" spans="1:23" ht="30" customHeight="1" x14ac:dyDescent="0.35">
      <c r="A454" s="19" t="str">
        <f>IF($B454="","",IFERROR(MATCH($B454,SKOLY,0),"?")&amp;"-"&amp;COUNTIF($B$5:$B454,$B454))</f>
        <v/>
      </c>
      <c r="B454" s="7"/>
      <c r="C454" s="7"/>
      <c r="D454" s="23"/>
      <c r="E454" s="22"/>
      <c r="F454" s="7"/>
      <c r="G454" s="7"/>
      <c r="H454" s="28"/>
      <c r="I454" s="7"/>
      <c r="J454" s="23"/>
      <c r="K454" s="23"/>
      <c r="L454" s="19" t="str">
        <f t="shared" si="49"/>
        <v/>
      </c>
      <c r="M454" s="7"/>
      <c r="N454" s="29"/>
      <c r="O454" s="27" t="str">
        <f t="shared" si="50"/>
        <v/>
      </c>
      <c r="P454" s="7"/>
      <c r="Q454" s="7"/>
      <c r="R454" s="7"/>
      <c r="S454" s="10" t="str">
        <f t="shared" si="51"/>
        <v/>
      </c>
      <c r="T454" s="19" t="str">
        <f t="shared" si="52"/>
        <v/>
      </c>
      <c r="U454" s="19" t="str">
        <f t="shared" si="53"/>
        <v/>
      </c>
      <c r="V454" s="19" t="str">
        <f t="shared" si="54"/>
        <v/>
      </c>
      <c r="W454" s="19" t="str">
        <f t="shared" si="55"/>
        <v/>
      </c>
    </row>
    <row r="455" spans="1:23" ht="30" customHeight="1" x14ac:dyDescent="0.35">
      <c r="A455" s="19" t="str">
        <f>IF($B455="","",IFERROR(MATCH($B455,SKOLY,0),"?")&amp;"-"&amp;COUNTIF($B$5:$B455,$B455))</f>
        <v/>
      </c>
      <c r="B455" s="7"/>
      <c r="C455" s="7"/>
      <c r="D455" s="23"/>
      <c r="E455" s="22"/>
      <c r="F455" s="7"/>
      <c r="G455" s="7"/>
      <c r="H455" s="28"/>
      <c r="I455" s="7"/>
      <c r="J455" s="23"/>
      <c r="K455" s="23"/>
      <c r="L455" s="19" t="str">
        <f t="shared" si="49"/>
        <v/>
      </c>
      <c r="M455" s="7"/>
      <c r="N455" s="29"/>
      <c r="O455" s="27" t="str">
        <f t="shared" si="50"/>
        <v/>
      </c>
      <c r="P455" s="7"/>
      <c r="Q455" s="7"/>
      <c r="R455" s="7"/>
      <c r="S455" s="10" t="str">
        <f t="shared" si="51"/>
        <v/>
      </c>
      <c r="T455" s="19" t="str">
        <f t="shared" si="52"/>
        <v/>
      </c>
      <c r="U455" s="19" t="str">
        <f t="shared" si="53"/>
        <v/>
      </c>
      <c r="V455" s="19" t="str">
        <f t="shared" si="54"/>
        <v/>
      </c>
      <c r="W455" s="19" t="str">
        <f t="shared" si="55"/>
        <v/>
      </c>
    </row>
    <row r="456" spans="1:23" ht="30" customHeight="1" x14ac:dyDescent="0.35">
      <c r="A456" s="19" t="str">
        <f>IF($B456="","",IFERROR(MATCH($B456,SKOLY,0),"?")&amp;"-"&amp;COUNTIF($B$5:$B456,$B456))</f>
        <v/>
      </c>
      <c r="B456" s="7"/>
      <c r="C456" s="7"/>
      <c r="D456" s="23"/>
      <c r="E456" s="22"/>
      <c r="F456" s="7"/>
      <c r="G456" s="7"/>
      <c r="H456" s="28"/>
      <c r="I456" s="7"/>
      <c r="J456" s="23"/>
      <c r="K456" s="23"/>
      <c r="L456" s="19" t="str">
        <f t="shared" si="49"/>
        <v/>
      </c>
      <c r="M456" s="7"/>
      <c r="N456" s="29"/>
      <c r="O456" s="27" t="str">
        <f t="shared" si="50"/>
        <v/>
      </c>
      <c r="P456" s="7"/>
      <c r="Q456" s="7"/>
      <c r="R456" s="7"/>
      <c r="S456" s="10" t="str">
        <f t="shared" si="51"/>
        <v/>
      </c>
      <c r="T456" s="19" t="str">
        <f t="shared" si="52"/>
        <v/>
      </c>
      <c r="U456" s="19" t="str">
        <f t="shared" si="53"/>
        <v/>
      </c>
      <c r="V456" s="19" t="str">
        <f t="shared" si="54"/>
        <v/>
      </c>
      <c r="W456" s="19" t="str">
        <f t="shared" si="55"/>
        <v/>
      </c>
    </row>
    <row r="457" spans="1:23" ht="30" customHeight="1" x14ac:dyDescent="0.35">
      <c r="A457" s="19" t="str">
        <f>IF($B457="","",IFERROR(MATCH($B457,SKOLY,0),"?")&amp;"-"&amp;COUNTIF($B$5:$B457,$B457))</f>
        <v/>
      </c>
      <c r="B457" s="7"/>
      <c r="C457" s="7"/>
      <c r="D457" s="23"/>
      <c r="E457" s="22"/>
      <c r="F457" s="7"/>
      <c r="G457" s="7"/>
      <c r="H457" s="28"/>
      <c r="I457" s="7"/>
      <c r="J457" s="23"/>
      <c r="K457" s="23"/>
      <c r="L457" s="19" t="str">
        <f t="shared" si="49"/>
        <v/>
      </c>
      <c r="M457" s="7"/>
      <c r="N457" s="29"/>
      <c r="O457" s="27" t="str">
        <f t="shared" si="50"/>
        <v/>
      </c>
      <c r="P457" s="7"/>
      <c r="Q457" s="7"/>
      <c r="R457" s="7"/>
      <c r="S457" s="10" t="str">
        <f t="shared" si="51"/>
        <v/>
      </c>
      <c r="T457" s="19" t="str">
        <f t="shared" si="52"/>
        <v/>
      </c>
      <c r="U457" s="19" t="str">
        <f t="shared" si="53"/>
        <v/>
      </c>
      <c r="V457" s="19" t="str">
        <f t="shared" si="54"/>
        <v/>
      </c>
      <c r="W457" s="19" t="str">
        <f t="shared" si="55"/>
        <v/>
      </c>
    </row>
    <row r="458" spans="1:23" ht="30" customHeight="1" x14ac:dyDescent="0.35">
      <c r="A458" s="19" t="str">
        <f>IF($B458="","",IFERROR(MATCH($B458,SKOLY,0),"?")&amp;"-"&amp;COUNTIF($B$5:$B458,$B458))</f>
        <v/>
      </c>
      <c r="B458" s="7"/>
      <c r="C458" s="7"/>
      <c r="D458" s="23"/>
      <c r="E458" s="22"/>
      <c r="F458" s="7"/>
      <c r="G458" s="7"/>
      <c r="H458" s="28"/>
      <c r="I458" s="7"/>
      <c r="J458" s="23"/>
      <c r="K458" s="23"/>
      <c r="L458" s="19" t="str">
        <f t="shared" si="49"/>
        <v/>
      </c>
      <c r="M458" s="7"/>
      <c r="N458" s="29"/>
      <c r="O458" s="27" t="str">
        <f t="shared" si="50"/>
        <v/>
      </c>
      <c r="P458" s="7"/>
      <c r="Q458" s="7"/>
      <c r="R458" s="7"/>
      <c r="S458" s="10" t="str">
        <f t="shared" si="51"/>
        <v/>
      </c>
      <c r="T458" s="19" t="str">
        <f t="shared" si="52"/>
        <v/>
      </c>
      <c r="U458" s="19" t="str">
        <f t="shared" si="53"/>
        <v/>
      </c>
      <c r="V458" s="19" t="str">
        <f t="shared" si="54"/>
        <v/>
      </c>
      <c r="W458" s="19" t="str">
        <f t="shared" si="55"/>
        <v/>
      </c>
    </row>
    <row r="459" spans="1:23" ht="30" customHeight="1" x14ac:dyDescent="0.35">
      <c r="A459" s="19" t="str">
        <f>IF($B459="","",IFERROR(MATCH($B459,SKOLY,0),"?")&amp;"-"&amp;COUNTIF($B$5:$B459,$B459))</f>
        <v/>
      </c>
      <c r="B459" s="7"/>
      <c r="C459" s="7"/>
      <c r="D459" s="23"/>
      <c r="E459" s="22"/>
      <c r="F459" s="7"/>
      <c r="G459" s="7"/>
      <c r="H459" s="28"/>
      <c r="I459" s="7"/>
      <c r="J459" s="23"/>
      <c r="K459" s="23"/>
      <c r="L459" s="19" t="str">
        <f t="shared" si="49"/>
        <v/>
      </c>
      <c r="M459" s="7"/>
      <c r="N459" s="29"/>
      <c r="O459" s="27" t="str">
        <f t="shared" si="50"/>
        <v/>
      </c>
      <c r="P459" s="7"/>
      <c r="Q459" s="7"/>
      <c r="R459" s="7"/>
      <c r="S459" s="10" t="str">
        <f t="shared" si="51"/>
        <v/>
      </c>
      <c r="T459" s="19" t="str">
        <f t="shared" si="52"/>
        <v/>
      </c>
      <c r="U459" s="19" t="str">
        <f t="shared" si="53"/>
        <v/>
      </c>
      <c r="V459" s="19" t="str">
        <f t="shared" si="54"/>
        <v/>
      </c>
      <c r="W459" s="19" t="str">
        <f t="shared" si="55"/>
        <v/>
      </c>
    </row>
    <row r="460" spans="1:23" ht="30" customHeight="1" x14ac:dyDescent="0.35">
      <c r="A460" s="19" t="str">
        <f>IF($B460="","",IFERROR(MATCH($B460,SKOLY,0),"?")&amp;"-"&amp;COUNTIF($B$5:$B460,$B460))</f>
        <v/>
      </c>
      <c r="B460" s="7"/>
      <c r="C460" s="7"/>
      <c r="D460" s="23"/>
      <c r="E460" s="22"/>
      <c r="F460" s="7"/>
      <c r="G460" s="7"/>
      <c r="H460" s="28"/>
      <c r="I460" s="7"/>
      <c r="J460" s="23"/>
      <c r="K460" s="23"/>
      <c r="L460" s="19" t="str">
        <f t="shared" si="49"/>
        <v/>
      </c>
      <c r="M460" s="7"/>
      <c r="N460" s="29"/>
      <c r="O460" s="27" t="str">
        <f t="shared" si="50"/>
        <v/>
      </c>
      <c r="P460" s="7"/>
      <c r="Q460" s="7"/>
      <c r="R460" s="7"/>
      <c r="S460" s="10" t="str">
        <f t="shared" si="51"/>
        <v/>
      </c>
      <c r="T460" s="19" t="str">
        <f t="shared" si="52"/>
        <v/>
      </c>
      <c r="U460" s="19" t="str">
        <f t="shared" si="53"/>
        <v/>
      </c>
      <c r="V460" s="19" t="str">
        <f t="shared" si="54"/>
        <v/>
      </c>
      <c r="W460" s="19" t="str">
        <f t="shared" si="55"/>
        <v/>
      </c>
    </row>
    <row r="461" spans="1:23" ht="30" customHeight="1" x14ac:dyDescent="0.35">
      <c r="A461" s="19" t="str">
        <f>IF($B461="","",IFERROR(MATCH($B461,SKOLY,0),"?")&amp;"-"&amp;COUNTIF($B$5:$B461,$B461))</f>
        <v/>
      </c>
      <c r="B461" s="7"/>
      <c r="C461" s="7"/>
      <c r="D461" s="23"/>
      <c r="E461" s="22"/>
      <c r="F461" s="7"/>
      <c r="G461" s="7"/>
      <c r="H461" s="28"/>
      <c r="I461" s="7"/>
      <c r="J461" s="23"/>
      <c r="K461" s="23"/>
      <c r="L461" s="19" t="str">
        <f t="shared" si="49"/>
        <v/>
      </c>
      <c r="M461" s="7"/>
      <c r="N461" s="29"/>
      <c r="O461" s="27" t="str">
        <f t="shared" si="50"/>
        <v/>
      </c>
      <c r="P461" s="7"/>
      <c r="Q461" s="7"/>
      <c r="R461" s="7"/>
      <c r="S461" s="10" t="str">
        <f t="shared" si="51"/>
        <v/>
      </c>
      <c r="T461" s="19" t="str">
        <f t="shared" si="52"/>
        <v/>
      </c>
      <c r="U461" s="19" t="str">
        <f t="shared" si="53"/>
        <v/>
      </c>
      <c r="V461" s="19" t="str">
        <f t="shared" si="54"/>
        <v/>
      </c>
      <c r="W461" s="19" t="str">
        <f t="shared" si="55"/>
        <v/>
      </c>
    </row>
    <row r="462" spans="1:23" ht="30" customHeight="1" x14ac:dyDescent="0.35">
      <c r="A462" s="19" t="str">
        <f>IF($B462="","",IFERROR(MATCH($B462,SKOLY,0),"?")&amp;"-"&amp;COUNTIF($B$5:$B462,$B462))</f>
        <v/>
      </c>
      <c r="B462" s="7"/>
      <c r="C462" s="7"/>
      <c r="D462" s="23"/>
      <c r="E462" s="22"/>
      <c r="F462" s="7"/>
      <c r="G462" s="7"/>
      <c r="H462" s="28"/>
      <c r="I462" s="7"/>
      <c r="J462" s="23"/>
      <c r="K462" s="23"/>
      <c r="L462" s="19" t="str">
        <f t="shared" si="49"/>
        <v/>
      </c>
      <c r="M462" s="7"/>
      <c r="N462" s="29"/>
      <c r="O462" s="27" t="str">
        <f t="shared" si="50"/>
        <v/>
      </c>
      <c r="P462" s="7"/>
      <c r="Q462" s="7"/>
      <c r="R462" s="7"/>
      <c r="S462" s="10" t="str">
        <f t="shared" si="51"/>
        <v/>
      </c>
      <c r="T462" s="19" t="str">
        <f t="shared" si="52"/>
        <v/>
      </c>
      <c r="U462" s="19" t="str">
        <f t="shared" si="53"/>
        <v/>
      </c>
      <c r="V462" s="19" t="str">
        <f t="shared" si="54"/>
        <v/>
      </c>
      <c r="W462" s="19" t="str">
        <f t="shared" si="55"/>
        <v/>
      </c>
    </row>
    <row r="463" spans="1:23" ht="30" customHeight="1" x14ac:dyDescent="0.35">
      <c r="A463" s="19" t="str">
        <f>IF($B463="","",IFERROR(MATCH($B463,SKOLY,0),"?")&amp;"-"&amp;COUNTIF($B$5:$B463,$B463))</f>
        <v/>
      </c>
      <c r="B463" s="7"/>
      <c r="C463" s="7"/>
      <c r="D463" s="23"/>
      <c r="E463" s="22"/>
      <c r="F463" s="7"/>
      <c r="G463" s="7"/>
      <c r="H463" s="28"/>
      <c r="I463" s="7"/>
      <c r="J463" s="23"/>
      <c r="K463" s="23"/>
      <c r="L463" s="19" t="str">
        <f t="shared" si="49"/>
        <v/>
      </c>
      <c r="M463" s="7"/>
      <c r="N463" s="29"/>
      <c r="O463" s="27" t="str">
        <f t="shared" si="50"/>
        <v/>
      </c>
      <c r="P463" s="7"/>
      <c r="Q463" s="7"/>
      <c r="R463" s="7"/>
      <c r="S463" s="10" t="str">
        <f t="shared" si="51"/>
        <v/>
      </c>
      <c r="T463" s="19" t="str">
        <f t="shared" si="52"/>
        <v/>
      </c>
      <c r="U463" s="19" t="str">
        <f t="shared" si="53"/>
        <v/>
      </c>
      <c r="V463" s="19" t="str">
        <f t="shared" si="54"/>
        <v/>
      </c>
      <c r="W463" s="19" t="str">
        <f t="shared" si="55"/>
        <v/>
      </c>
    </row>
    <row r="464" spans="1:23" ht="30" customHeight="1" x14ac:dyDescent="0.35">
      <c r="A464" s="19" t="str">
        <f>IF($B464="","",IFERROR(MATCH($B464,SKOLY,0),"?")&amp;"-"&amp;COUNTIF($B$5:$B464,$B464))</f>
        <v/>
      </c>
      <c r="B464" s="7"/>
      <c r="C464" s="7"/>
      <c r="D464" s="23"/>
      <c r="E464" s="22"/>
      <c r="F464" s="7"/>
      <c r="G464" s="7"/>
      <c r="H464" s="28"/>
      <c r="I464" s="7"/>
      <c r="J464" s="23"/>
      <c r="K464" s="23"/>
      <c r="L464" s="19" t="str">
        <f t="shared" si="49"/>
        <v/>
      </c>
      <c r="M464" s="7"/>
      <c r="N464" s="29"/>
      <c r="O464" s="27" t="str">
        <f t="shared" si="50"/>
        <v/>
      </c>
      <c r="P464" s="7"/>
      <c r="Q464" s="7"/>
      <c r="R464" s="7"/>
      <c r="S464" s="10" t="str">
        <f t="shared" si="51"/>
        <v/>
      </c>
      <c r="T464" s="19" t="str">
        <f t="shared" si="52"/>
        <v/>
      </c>
      <c r="U464" s="19" t="str">
        <f t="shared" si="53"/>
        <v/>
      </c>
      <c r="V464" s="19" t="str">
        <f t="shared" si="54"/>
        <v/>
      </c>
      <c r="W464" s="19" t="str">
        <f t="shared" si="55"/>
        <v/>
      </c>
    </row>
    <row r="465" spans="1:23" ht="30" customHeight="1" x14ac:dyDescent="0.35">
      <c r="A465" s="19" t="str">
        <f>IF($B465="","",IFERROR(MATCH($B465,SKOLY,0),"?")&amp;"-"&amp;COUNTIF($B$5:$B465,$B465))</f>
        <v/>
      </c>
      <c r="B465" s="7"/>
      <c r="C465" s="7"/>
      <c r="D465" s="23"/>
      <c r="E465" s="22"/>
      <c r="F465" s="7"/>
      <c r="G465" s="7"/>
      <c r="H465" s="28"/>
      <c r="I465" s="7"/>
      <c r="J465" s="23"/>
      <c r="K465" s="23"/>
      <c r="L465" s="19" t="str">
        <f t="shared" si="49"/>
        <v/>
      </c>
      <c r="M465" s="7"/>
      <c r="N465" s="29"/>
      <c r="O465" s="27" t="str">
        <f t="shared" si="50"/>
        <v/>
      </c>
      <c r="P465" s="7"/>
      <c r="Q465" s="7"/>
      <c r="R465" s="7"/>
      <c r="S465" s="10" t="str">
        <f t="shared" si="51"/>
        <v/>
      </c>
      <c r="T465" s="19" t="str">
        <f t="shared" si="52"/>
        <v/>
      </c>
      <c r="U465" s="19" t="str">
        <f t="shared" si="53"/>
        <v/>
      </c>
      <c r="V465" s="19" t="str">
        <f t="shared" si="54"/>
        <v/>
      </c>
      <c r="W465" s="19" t="str">
        <f t="shared" si="55"/>
        <v/>
      </c>
    </row>
    <row r="466" spans="1:23" ht="30" customHeight="1" x14ac:dyDescent="0.35">
      <c r="A466" s="19" t="str">
        <f>IF($B466="","",IFERROR(MATCH($B466,SKOLY,0),"?")&amp;"-"&amp;COUNTIF($B$5:$B466,$B466))</f>
        <v/>
      </c>
      <c r="B466" s="7"/>
      <c r="C466" s="7"/>
      <c r="D466" s="23"/>
      <c r="E466" s="22"/>
      <c r="F466" s="7"/>
      <c r="G466" s="7"/>
      <c r="H466" s="28"/>
      <c r="I466" s="7"/>
      <c r="J466" s="23"/>
      <c r="K466" s="23"/>
      <c r="L466" s="19" t="str">
        <f t="shared" si="49"/>
        <v/>
      </c>
      <c r="M466" s="7"/>
      <c r="N466" s="29"/>
      <c r="O466" s="27" t="str">
        <f t="shared" si="50"/>
        <v/>
      </c>
      <c r="P466" s="7"/>
      <c r="Q466" s="7"/>
      <c r="R466" s="7"/>
      <c r="S466" s="10" t="str">
        <f t="shared" si="51"/>
        <v/>
      </c>
      <c r="T466" s="19" t="str">
        <f t="shared" si="52"/>
        <v/>
      </c>
      <c r="U466" s="19" t="str">
        <f t="shared" si="53"/>
        <v/>
      </c>
      <c r="V466" s="19" t="str">
        <f t="shared" si="54"/>
        <v/>
      </c>
      <c r="W466" s="19" t="str">
        <f t="shared" si="55"/>
        <v/>
      </c>
    </row>
    <row r="467" spans="1:23" ht="30" customHeight="1" x14ac:dyDescent="0.35">
      <c r="A467" s="19" t="str">
        <f>IF($B467="","",IFERROR(MATCH($B467,SKOLY,0),"?")&amp;"-"&amp;COUNTIF($B$5:$B467,$B467))</f>
        <v/>
      </c>
      <c r="B467" s="7"/>
      <c r="C467" s="7"/>
      <c r="D467" s="23"/>
      <c r="E467" s="22"/>
      <c r="F467" s="7"/>
      <c r="G467" s="7"/>
      <c r="H467" s="28"/>
      <c r="I467" s="7"/>
      <c r="J467" s="23"/>
      <c r="K467" s="23"/>
      <c r="L467" s="19" t="str">
        <f t="shared" si="49"/>
        <v/>
      </c>
      <c r="M467" s="7"/>
      <c r="N467" s="29"/>
      <c r="O467" s="27" t="str">
        <f t="shared" si="50"/>
        <v/>
      </c>
      <c r="P467" s="7"/>
      <c r="Q467" s="7"/>
      <c r="R467" s="7"/>
      <c r="S467" s="10" t="str">
        <f t="shared" si="51"/>
        <v/>
      </c>
      <c r="T467" s="19" t="str">
        <f t="shared" si="52"/>
        <v/>
      </c>
      <c r="U467" s="19" t="str">
        <f t="shared" si="53"/>
        <v/>
      </c>
      <c r="V467" s="19" t="str">
        <f t="shared" si="54"/>
        <v/>
      </c>
      <c r="W467" s="19" t="str">
        <f t="shared" si="55"/>
        <v/>
      </c>
    </row>
    <row r="468" spans="1:23" ht="30" customHeight="1" x14ac:dyDescent="0.35">
      <c r="A468" s="19" t="str">
        <f>IF($B468="","",IFERROR(MATCH($B468,SKOLY,0),"?")&amp;"-"&amp;COUNTIF($B$5:$B468,$B468))</f>
        <v/>
      </c>
      <c r="B468" s="7"/>
      <c r="C468" s="7"/>
      <c r="D468" s="23"/>
      <c r="E468" s="22"/>
      <c r="F468" s="7"/>
      <c r="G468" s="7"/>
      <c r="H468" s="28"/>
      <c r="I468" s="7"/>
      <c r="J468" s="23"/>
      <c r="K468" s="23"/>
      <c r="L468" s="19" t="str">
        <f t="shared" si="49"/>
        <v/>
      </c>
      <c r="M468" s="7"/>
      <c r="N468" s="29"/>
      <c r="O468" s="27" t="str">
        <f t="shared" si="50"/>
        <v/>
      </c>
      <c r="P468" s="7"/>
      <c r="Q468" s="7"/>
      <c r="R468" s="7"/>
      <c r="S468" s="10" t="str">
        <f t="shared" si="51"/>
        <v/>
      </c>
      <c r="T468" s="19" t="str">
        <f t="shared" si="52"/>
        <v/>
      </c>
      <c r="U468" s="19" t="str">
        <f t="shared" si="53"/>
        <v/>
      </c>
      <c r="V468" s="19" t="str">
        <f t="shared" si="54"/>
        <v/>
      </c>
      <c r="W468" s="19" t="str">
        <f t="shared" si="55"/>
        <v/>
      </c>
    </row>
    <row r="469" spans="1:23" ht="30" customHeight="1" x14ac:dyDescent="0.35">
      <c r="A469" s="19" t="str">
        <f>IF($B469="","",IFERROR(MATCH($B469,SKOLY,0),"?")&amp;"-"&amp;COUNTIF($B$5:$B469,$B469))</f>
        <v/>
      </c>
      <c r="B469" s="7"/>
      <c r="C469" s="7"/>
      <c r="D469" s="23"/>
      <c r="E469" s="22"/>
      <c r="F469" s="7"/>
      <c r="G469" s="7"/>
      <c r="H469" s="28"/>
      <c r="I469" s="7"/>
      <c r="J469" s="23"/>
      <c r="K469" s="23"/>
      <c r="L469" s="19" t="str">
        <f t="shared" si="49"/>
        <v/>
      </c>
      <c r="M469" s="7"/>
      <c r="N469" s="29"/>
      <c r="O469" s="27" t="str">
        <f t="shared" si="50"/>
        <v/>
      </c>
      <c r="P469" s="7"/>
      <c r="Q469" s="7"/>
      <c r="R469" s="7"/>
      <c r="S469" s="10" t="str">
        <f t="shared" si="51"/>
        <v/>
      </c>
      <c r="T469" s="19" t="str">
        <f t="shared" si="52"/>
        <v/>
      </c>
      <c r="U469" s="19" t="str">
        <f t="shared" si="53"/>
        <v/>
      </c>
      <c r="V469" s="19" t="str">
        <f t="shared" si="54"/>
        <v/>
      </c>
      <c r="W469" s="19" t="str">
        <f t="shared" si="55"/>
        <v/>
      </c>
    </row>
    <row r="470" spans="1:23" ht="30" customHeight="1" x14ac:dyDescent="0.35">
      <c r="A470" s="19" t="str">
        <f>IF($B470="","",IFERROR(MATCH($B470,SKOLY,0),"?")&amp;"-"&amp;COUNTIF($B$5:$B470,$B470))</f>
        <v/>
      </c>
      <c r="B470" s="7"/>
      <c r="C470" s="7"/>
      <c r="D470" s="23"/>
      <c r="E470" s="22"/>
      <c r="F470" s="7"/>
      <c r="G470" s="7"/>
      <c r="H470" s="28"/>
      <c r="I470" s="7"/>
      <c r="J470" s="23"/>
      <c r="K470" s="23"/>
      <c r="L470" s="19" t="str">
        <f t="shared" si="49"/>
        <v/>
      </c>
      <c r="M470" s="7"/>
      <c r="N470" s="29"/>
      <c r="O470" s="27" t="str">
        <f t="shared" si="50"/>
        <v/>
      </c>
      <c r="P470" s="7"/>
      <c r="Q470" s="7"/>
      <c r="R470" s="7"/>
      <c r="S470" s="10" t="str">
        <f t="shared" si="51"/>
        <v/>
      </c>
      <c r="T470" s="19" t="str">
        <f t="shared" si="52"/>
        <v/>
      </c>
      <c r="U470" s="19" t="str">
        <f t="shared" si="53"/>
        <v/>
      </c>
      <c r="V470" s="19" t="str">
        <f t="shared" si="54"/>
        <v/>
      </c>
      <c r="W470" s="19" t="str">
        <f t="shared" si="55"/>
        <v/>
      </c>
    </row>
    <row r="471" spans="1:23" ht="30" customHeight="1" x14ac:dyDescent="0.35">
      <c r="A471" s="19" t="str">
        <f>IF($B471="","",IFERROR(MATCH($B471,SKOLY,0),"?")&amp;"-"&amp;COUNTIF($B$5:$B471,$B471))</f>
        <v/>
      </c>
      <c r="B471" s="7"/>
      <c r="C471" s="7"/>
      <c r="D471" s="23"/>
      <c r="E471" s="22"/>
      <c r="F471" s="7"/>
      <c r="G471" s="7"/>
      <c r="H471" s="28"/>
      <c r="I471" s="7"/>
      <c r="J471" s="23"/>
      <c r="K471" s="23"/>
      <c r="L471" s="19" t="str">
        <f t="shared" si="49"/>
        <v/>
      </c>
      <c r="M471" s="7"/>
      <c r="N471" s="29"/>
      <c r="O471" s="27" t="str">
        <f t="shared" si="50"/>
        <v/>
      </c>
      <c r="P471" s="7"/>
      <c r="Q471" s="7"/>
      <c r="R471" s="7"/>
      <c r="S471" s="10" t="str">
        <f t="shared" si="51"/>
        <v/>
      </c>
      <c r="T471" s="19" t="str">
        <f t="shared" si="52"/>
        <v/>
      </c>
      <c r="U471" s="19" t="str">
        <f t="shared" si="53"/>
        <v/>
      </c>
      <c r="V471" s="19" t="str">
        <f t="shared" si="54"/>
        <v/>
      </c>
      <c r="W471" s="19" t="str">
        <f t="shared" si="55"/>
        <v/>
      </c>
    </row>
    <row r="472" spans="1:23" ht="30" customHeight="1" x14ac:dyDescent="0.35">
      <c r="A472" s="19" t="str">
        <f>IF($B472="","",IFERROR(MATCH($B472,SKOLY,0),"?")&amp;"-"&amp;COUNTIF($B$5:$B472,$B472))</f>
        <v/>
      </c>
      <c r="B472" s="7"/>
      <c r="C472" s="7"/>
      <c r="D472" s="23"/>
      <c r="E472" s="22"/>
      <c r="F472" s="7"/>
      <c r="G472" s="7"/>
      <c r="H472" s="28"/>
      <c r="I472" s="7"/>
      <c r="J472" s="23"/>
      <c r="K472" s="23"/>
      <c r="L472" s="19" t="str">
        <f t="shared" si="49"/>
        <v/>
      </c>
      <c r="M472" s="7"/>
      <c r="N472" s="29"/>
      <c r="O472" s="27" t="str">
        <f t="shared" si="50"/>
        <v/>
      </c>
      <c r="P472" s="7"/>
      <c r="Q472" s="7"/>
      <c r="R472" s="7"/>
      <c r="S472" s="10" t="str">
        <f t="shared" si="51"/>
        <v/>
      </c>
      <c r="T472" s="19" t="str">
        <f t="shared" si="52"/>
        <v/>
      </c>
      <c r="U472" s="19" t="str">
        <f t="shared" si="53"/>
        <v/>
      </c>
      <c r="V472" s="19" t="str">
        <f t="shared" si="54"/>
        <v/>
      </c>
      <c r="W472" s="19" t="str">
        <f t="shared" si="55"/>
        <v/>
      </c>
    </row>
    <row r="473" spans="1:23" ht="30" customHeight="1" x14ac:dyDescent="0.35">
      <c r="A473" s="19" t="str">
        <f>IF($B473="","",IFERROR(MATCH($B473,SKOLY,0),"?")&amp;"-"&amp;COUNTIF($B$5:$B473,$B473))</f>
        <v/>
      </c>
      <c r="B473" s="7"/>
      <c r="C473" s="7"/>
      <c r="D473" s="23"/>
      <c r="E473" s="22"/>
      <c r="F473" s="7"/>
      <c r="G473" s="7"/>
      <c r="H473" s="28"/>
      <c r="I473" s="7"/>
      <c r="J473" s="23"/>
      <c r="K473" s="23"/>
      <c r="L473" s="19" t="str">
        <f t="shared" si="49"/>
        <v/>
      </c>
      <c r="M473" s="7"/>
      <c r="N473" s="29"/>
      <c r="O473" s="27" t="str">
        <f t="shared" si="50"/>
        <v/>
      </c>
      <c r="P473" s="7"/>
      <c r="Q473" s="7"/>
      <c r="R473" s="7"/>
      <c r="S473" s="10" t="str">
        <f t="shared" si="51"/>
        <v/>
      </c>
      <c r="T473" s="19" t="str">
        <f t="shared" si="52"/>
        <v/>
      </c>
      <c r="U473" s="19" t="str">
        <f t="shared" si="53"/>
        <v/>
      </c>
      <c r="V473" s="19" t="str">
        <f t="shared" si="54"/>
        <v/>
      </c>
      <c r="W473" s="19" t="str">
        <f t="shared" si="55"/>
        <v/>
      </c>
    </row>
    <row r="474" spans="1:23" ht="30" customHeight="1" x14ac:dyDescent="0.35">
      <c r="A474" s="19" t="str">
        <f>IF($B474="","",IFERROR(MATCH($B474,SKOLY,0),"?")&amp;"-"&amp;COUNTIF($B$5:$B474,$B474))</f>
        <v/>
      </c>
      <c r="B474" s="7"/>
      <c r="C474" s="7"/>
      <c r="D474" s="23"/>
      <c r="E474" s="22"/>
      <c r="F474" s="7"/>
      <c r="G474" s="7"/>
      <c r="H474" s="28"/>
      <c r="I474" s="7"/>
      <c r="J474" s="23"/>
      <c r="K474" s="23"/>
      <c r="L474" s="19" t="str">
        <f t="shared" si="49"/>
        <v/>
      </c>
      <c r="M474" s="7"/>
      <c r="N474" s="29"/>
      <c r="O474" s="27" t="str">
        <f t="shared" si="50"/>
        <v/>
      </c>
      <c r="P474" s="7"/>
      <c r="Q474" s="7"/>
      <c r="R474" s="7"/>
      <c r="S474" s="10" t="str">
        <f t="shared" si="51"/>
        <v/>
      </c>
      <c r="T474" s="19" t="str">
        <f t="shared" si="52"/>
        <v/>
      </c>
      <c r="U474" s="19" t="str">
        <f t="shared" si="53"/>
        <v/>
      </c>
      <c r="V474" s="19" t="str">
        <f t="shared" si="54"/>
        <v/>
      </c>
      <c r="W474" s="19" t="str">
        <f t="shared" si="55"/>
        <v/>
      </c>
    </row>
    <row r="475" spans="1:23" ht="30" customHeight="1" x14ac:dyDescent="0.35">
      <c r="A475" s="19" t="str">
        <f>IF($B475="","",IFERROR(MATCH($B475,SKOLY,0),"?")&amp;"-"&amp;COUNTIF($B$5:$B475,$B475))</f>
        <v/>
      </c>
      <c r="B475" s="7"/>
      <c r="C475" s="7"/>
      <c r="D475" s="23"/>
      <c r="E475" s="22"/>
      <c r="F475" s="7"/>
      <c r="G475" s="7"/>
      <c r="H475" s="28"/>
      <c r="I475" s="7"/>
      <c r="J475" s="23"/>
      <c r="K475" s="23"/>
      <c r="L475" s="19" t="str">
        <f t="shared" si="49"/>
        <v/>
      </c>
      <c r="M475" s="7"/>
      <c r="N475" s="29"/>
      <c r="O475" s="27" t="str">
        <f t="shared" si="50"/>
        <v/>
      </c>
      <c r="P475" s="7"/>
      <c r="Q475" s="7"/>
      <c r="R475" s="7"/>
      <c r="S475" s="10" t="str">
        <f t="shared" si="51"/>
        <v/>
      </c>
      <c r="T475" s="19" t="str">
        <f t="shared" si="52"/>
        <v/>
      </c>
      <c r="U475" s="19" t="str">
        <f t="shared" si="53"/>
        <v/>
      </c>
      <c r="V475" s="19" t="str">
        <f t="shared" si="54"/>
        <v/>
      </c>
      <c r="W475" s="19" t="str">
        <f t="shared" si="55"/>
        <v/>
      </c>
    </row>
    <row r="476" spans="1:23" ht="30" customHeight="1" x14ac:dyDescent="0.35">
      <c r="A476" s="19" t="str">
        <f>IF($B476="","",IFERROR(MATCH($B476,SKOLY,0),"?")&amp;"-"&amp;COUNTIF($B$5:$B476,$B476))</f>
        <v/>
      </c>
      <c r="B476" s="7"/>
      <c r="C476" s="7"/>
      <c r="D476" s="23"/>
      <c r="E476" s="22"/>
      <c r="F476" s="7"/>
      <c r="G476" s="7"/>
      <c r="H476" s="28"/>
      <c r="I476" s="7"/>
      <c r="J476" s="23"/>
      <c r="K476" s="23"/>
      <c r="L476" s="19" t="str">
        <f t="shared" si="49"/>
        <v/>
      </c>
      <c r="M476" s="7"/>
      <c r="N476" s="29"/>
      <c r="O476" s="27" t="str">
        <f t="shared" si="50"/>
        <v/>
      </c>
      <c r="P476" s="7"/>
      <c r="Q476" s="7"/>
      <c r="R476" s="7"/>
      <c r="S476" s="10" t="str">
        <f t="shared" si="51"/>
        <v/>
      </c>
      <c r="T476" s="19" t="str">
        <f t="shared" si="52"/>
        <v/>
      </c>
      <c r="U476" s="19" t="str">
        <f t="shared" si="53"/>
        <v/>
      </c>
      <c r="V476" s="19" t="str">
        <f t="shared" si="54"/>
        <v/>
      </c>
      <c r="W476" s="19" t="str">
        <f t="shared" si="55"/>
        <v/>
      </c>
    </row>
    <row r="477" spans="1:23" ht="30" customHeight="1" x14ac:dyDescent="0.35">
      <c r="A477" s="19" t="str">
        <f>IF($B477="","",IFERROR(MATCH($B477,SKOLY,0),"?")&amp;"-"&amp;COUNTIF($B$5:$B477,$B477))</f>
        <v/>
      </c>
      <c r="B477" s="7"/>
      <c r="C477" s="7"/>
      <c r="D477" s="23"/>
      <c r="E477" s="22"/>
      <c r="F477" s="7"/>
      <c r="G477" s="7"/>
      <c r="H477" s="28"/>
      <c r="I477" s="7"/>
      <c r="J477" s="23"/>
      <c r="K477" s="23"/>
      <c r="L477" s="19" t="str">
        <f t="shared" si="49"/>
        <v/>
      </c>
      <c r="M477" s="7"/>
      <c r="N477" s="29"/>
      <c r="O477" s="27" t="str">
        <f t="shared" si="50"/>
        <v/>
      </c>
      <c r="P477" s="7"/>
      <c r="Q477" s="7"/>
      <c r="R477" s="7"/>
      <c r="S477" s="10" t="str">
        <f t="shared" si="51"/>
        <v/>
      </c>
      <c r="T477" s="19" t="str">
        <f t="shared" si="52"/>
        <v/>
      </c>
      <c r="U477" s="19" t="str">
        <f t="shared" si="53"/>
        <v/>
      </c>
      <c r="V477" s="19" t="str">
        <f t="shared" si="54"/>
        <v/>
      </c>
      <c r="W477" s="19" t="str">
        <f t="shared" si="55"/>
        <v/>
      </c>
    </row>
    <row r="478" spans="1:23" ht="30" customHeight="1" x14ac:dyDescent="0.35">
      <c r="A478" s="19" t="str">
        <f>IF($B478="","",IFERROR(MATCH($B478,SKOLY,0),"?")&amp;"-"&amp;COUNTIF($B$5:$B478,$B478))</f>
        <v/>
      </c>
      <c r="B478" s="7"/>
      <c r="C478" s="7"/>
      <c r="D478" s="23"/>
      <c r="E478" s="22"/>
      <c r="F478" s="7"/>
      <c r="G478" s="7"/>
      <c r="H478" s="28"/>
      <c r="I478" s="7"/>
      <c r="J478" s="23"/>
      <c r="K478" s="23"/>
      <c r="L478" s="19" t="str">
        <f t="shared" si="49"/>
        <v/>
      </c>
      <c r="M478" s="7"/>
      <c r="N478" s="29"/>
      <c r="O478" s="27" t="str">
        <f t="shared" si="50"/>
        <v/>
      </c>
      <c r="P478" s="7"/>
      <c r="Q478" s="7"/>
      <c r="R478" s="7"/>
      <c r="S478" s="10" t="str">
        <f t="shared" si="51"/>
        <v/>
      </c>
      <c r="T478" s="19" t="str">
        <f t="shared" si="52"/>
        <v/>
      </c>
      <c r="U478" s="19" t="str">
        <f t="shared" si="53"/>
        <v/>
      </c>
      <c r="V478" s="19" t="str">
        <f t="shared" si="54"/>
        <v/>
      </c>
      <c r="W478" s="19" t="str">
        <f t="shared" si="55"/>
        <v/>
      </c>
    </row>
    <row r="479" spans="1:23" ht="30" customHeight="1" x14ac:dyDescent="0.35">
      <c r="A479" s="19" t="str">
        <f>IF($B479="","",IFERROR(MATCH($B479,SKOLY,0),"?")&amp;"-"&amp;COUNTIF($B$5:$B479,$B479))</f>
        <v/>
      </c>
      <c r="B479" s="7"/>
      <c r="C479" s="7"/>
      <c r="D479" s="23"/>
      <c r="E479" s="22"/>
      <c r="F479" s="7"/>
      <c r="G479" s="7"/>
      <c r="H479" s="28"/>
      <c r="I479" s="7"/>
      <c r="J479" s="23"/>
      <c r="K479" s="23"/>
      <c r="L479" s="19" t="str">
        <f t="shared" si="49"/>
        <v/>
      </c>
      <c r="M479" s="7"/>
      <c r="N479" s="29"/>
      <c r="O479" s="27" t="str">
        <f t="shared" si="50"/>
        <v/>
      </c>
      <c r="P479" s="7"/>
      <c r="Q479" s="7"/>
      <c r="R479" s="7"/>
      <c r="S479" s="10" t="str">
        <f t="shared" si="51"/>
        <v/>
      </c>
      <c r="T479" s="19" t="str">
        <f t="shared" si="52"/>
        <v/>
      </c>
      <c r="U479" s="19" t="str">
        <f t="shared" si="53"/>
        <v/>
      </c>
      <c r="V479" s="19" t="str">
        <f t="shared" si="54"/>
        <v/>
      </c>
      <c r="W479" s="19" t="str">
        <f t="shared" si="55"/>
        <v/>
      </c>
    </row>
    <row r="480" spans="1:23" ht="30" customHeight="1" x14ac:dyDescent="0.35">
      <c r="A480" s="19" t="str">
        <f>IF($B480="","",IFERROR(MATCH($B480,SKOLY,0),"?")&amp;"-"&amp;COUNTIF($B$5:$B480,$B480))</f>
        <v/>
      </c>
      <c r="B480" s="7"/>
      <c r="C480" s="7"/>
      <c r="D480" s="23"/>
      <c r="E480" s="22"/>
      <c r="F480" s="7"/>
      <c r="G480" s="7"/>
      <c r="H480" s="28"/>
      <c r="I480" s="7"/>
      <c r="J480" s="23"/>
      <c r="K480" s="23"/>
      <c r="L480" s="19" t="str">
        <f t="shared" si="49"/>
        <v/>
      </c>
      <c r="M480" s="7"/>
      <c r="N480" s="29"/>
      <c r="O480" s="27" t="str">
        <f t="shared" si="50"/>
        <v/>
      </c>
      <c r="P480" s="7"/>
      <c r="Q480" s="7"/>
      <c r="R480" s="7"/>
      <c r="S480" s="10" t="str">
        <f t="shared" si="51"/>
        <v/>
      </c>
      <c r="T480" s="19" t="str">
        <f t="shared" si="52"/>
        <v/>
      </c>
      <c r="U480" s="19" t="str">
        <f t="shared" si="53"/>
        <v/>
      </c>
      <c r="V480" s="19" t="str">
        <f t="shared" si="54"/>
        <v/>
      </c>
      <c r="W480" s="19" t="str">
        <f t="shared" si="55"/>
        <v/>
      </c>
    </row>
    <row r="481" spans="1:23" ht="30" customHeight="1" x14ac:dyDescent="0.35">
      <c r="A481" s="19" t="str">
        <f>IF($B481="","",IFERROR(MATCH($B481,SKOLY,0),"?")&amp;"-"&amp;COUNTIF($B$5:$B481,$B481))</f>
        <v/>
      </c>
      <c r="B481" s="7"/>
      <c r="C481" s="7"/>
      <c r="D481" s="23"/>
      <c r="E481" s="22"/>
      <c r="F481" s="7"/>
      <c r="G481" s="7"/>
      <c r="H481" s="28"/>
      <c r="I481" s="7"/>
      <c r="J481" s="23"/>
      <c r="K481" s="23"/>
      <c r="L481" s="19" t="str">
        <f t="shared" si="49"/>
        <v/>
      </c>
      <c r="M481" s="7"/>
      <c r="N481" s="29"/>
      <c r="O481" s="27" t="str">
        <f t="shared" si="50"/>
        <v/>
      </c>
      <c r="P481" s="7"/>
      <c r="Q481" s="7"/>
      <c r="R481" s="7"/>
      <c r="S481" s="10" t="str">
        <f t="shared" si="51"/>
        <v/>
      </c>
      <c r="T481" s="19" t="str">
        <f t="shared" si="52"/>
        <v/>
      </c>
      <c r="U481" s="19" t="str">
        <f t="shared" si="53"/>
        <v/>
      </c>
      <c r="V481" s="19" t="str">
        <f t="shared" si="54"/>
        <v/>
      </c>
      <c r="W481" s="19" t="str">
        <f t="shared" si="55"/>
        <v/>
      </c>
    </row>
    <row r="482" spans="1:23" ht="30" customHeight="1" x14ac:dyDescent="0.35">
      <c r="A482" s="19" t="str">
        <f>IF($B482="","",IFERROR(MATCH($B482,SKOLY,0),"?")&amp;"-"&amp;COUNTIF($B$5:$B482,$B482))</f>
        <v/>
      </c>
      <c r="B482" s="7"/>
      <c r="C482" s="7"/>
      <c r="D482" s="23"/>
      <c r="E482" s="22"/>
      <c r="F482" s="7"/>
      <c r="G482" s="7"/>
      <c r="H482" s="28"/>
      <c r="I482" s="7"/>
      <c r="J482" s="23"/>
      <c r="K482" s="23"/>
      <c r="L482" s="19" t="str">
        <f t="shared" si="49"/>
        <v/>
      </c>
      <c r="M482" s="7"/>
      <c r="N482" s="29"/>
      <c r="O482" s="27" t="str">
        <f t="shared" si="50"/>
        <v/>
      </c>
      <c r="P482" s="7"/>
      <c r="Q482" s="7"/>
      <c r="R482" s="7"/>
      <c r="S482" s="10" t="str">
        <f t="shared" si="51"/>
        <v/>
      </c>
      <c r="T482" s="19" t="str">
        <f t="shared" si="52"/>
        <v/>
      </c>
      <c r="U482" s="19" t="str">
        <f t="shared" si="53"/>
        <v/>
      </c>
      <c r="V482" s="19" t="str">
        <f t="shared" si="54"/>
        <v/>
      </c>
      <c r="W482" s="19" t="str">
        <f t="shared" si="55"/>
        <v/>
      </c>
    </row>
    <row r="483" spans="1:23" ht="30" customHeight="1" x14ac:dyDescent="0.35">
      <c r="A483" s="19" t="str">
        <f>IF($B483="","",IFERROR(MATCH($B483,SKOLY,0),"?")&amp;"-"&amp;COUNTIF($B$5:$B483,$B483))</f>
        <v/>
      </c>
      <c r="B483" s="7"/>
      <c r="C483" s="7"/>
      <c r="D483" s="23"/>
      <c r="E483" s="22"/>
      <c r="F483" s="7"/>
      <c r="G483" s="7"/>
      <c r="H483" s="28"/>
      <c r="I483" s="7"/>
      <c r="J483" s="23"/>
      <c r="K483" s="23"/>
      <c r="L483" s="19" t="str">
        <f t="shared" si="49"/>
        <v/>
      </c>
      <c r="M483" s="7"/>
      <c r="N483" s="29"/>
      <c r="O483" s="27" t="str">
        <f t="shared" si="50"/>
        <v/>
      </c>
      <c r="P483" s="7"/>
      <c r="Q483" s="7"/>
      <c r="R483" s="7"/>
      <c r="S483" s="10" t="str">
        <f t="shared" si="51"/>
        <v/>
      </c>
      <c r="T483" s="19" t="str">
        <f t="shared" si="52"/>
        <v/>
      </c>
      <c r="U483" s="19" t="str">
        <f t="shared" si="53"/>
        <v/>
      </c>
      <c r="V483" s="19" t="str">
        <f t="shared" si="54"/>
        <v/>
      </c>
      <c r="W483" s="19" t="str">
        <f t="shared" si="55"/>
        <v/>
      </c>
    </row>
    <row r="484" spans="1:23" ht="30" customHeight="1" x14ac:dyDescent="0.35">
      <c r="A484" s="19" t="str">
        <f>IF($B484="","",IFERROR(MATCH($B484,SKOLY,0),"?")&amp;"-"&amp;COUNTIF($B$5:$B484,$B484))</f>
        <v/>
      </c>
      <c r="B484" s="7"/>
      <c r="C484" s="7"/>
      <c r="D484" s="23"/>
      <c r="E484" s="22"/>
      <c r="F484" s="7"/>
      <c r="G484" s="7"/>
      <c r="H484" s="28"/>
      <c r="I484" s="7"/>
      <c r="J484" s="23"/>
      <c r="K484" s="23"/>
      <c r="L484" s="19" t="str">
        <f t="shared" si="49"/>
        <v/>
      </c>
      <c r="M484" s="7"/>
      <c r="N484" s="29"/>
      <c r="O484" s="27" t="str">
        <f t="shared" si="50"/>
        <v/>
      </c>
      <c r="P484" s="7"/>
      <c r="Q484" s="7"/>
      <c r="R484" s="7"/>
      <c r="S484" s="10" t="str">
        <f t="shared" si="51"/>
        <v/>
      </c>
      <c r="T484" s="19" t="str">
        <f t="shared" si="52"/>
        <v/>
      </c>
      <c r="U484" s="19" t="str">
        <f t="shared" si="53"/>
        <v/>
      </c>
      <c r="V484" s="19" t="str">
        <f t="shared" si="54"/>
        <v/>
      </c>
      <c r="W484" s="19" t="str">
        <f t="shared" si="55"/>
        <v/>
      </c>
    </row>
    <row r="485" spans="1:23" ht="30" customHeight="1" x14ac:dyDescent="0.35">
      <c r="A485" s="19" t="str">
        <f>IF($B485="","",IFERROR(MATCH($B485,SKOLY,0),"?")&amp;"-"&amp;COUNTIF($B$5:$B485,$B485))</f>
        <v/>
      </c>
      <c r="B485" s="7"/>
      <c r="C485" s="7"/>
      <c r="D485" s="23"/>
      <c r="E485" s="22"/>
      <c r="F485" s="7"/>
      <c r="G485" s="7"/>
      <c r="H485" s="28"/>
      <c r="I485" s="7"/>
      <c r="J485" s="23"/>
      <c r="K485" s="23"/>
      <c r="L485" s="19" t="str">
        <f t="shared" si="49"/>
        <v/>
      </c>
      <c r="M485" s="7"/>
      <c r="N485" s="29"/>
      <c r="O485" s="27" t="str">
        <f t="shared" si="50"/>
        <v/>
      </c>
      <c r="P485" s="7"/>
      <c r="Q485" s="7"/>
      <c r="R485" s="7"/>
      <c r="S485" s="10" t="str">
        <f t="shared" si="51"/>
        <v/>
      </c>
      <c r="T485" s="19" t="str">
        <f t="shared" si="52"/>
        <v/>
      </c>
      <c r="U485" s="19" t="str">
        <f t="shared" si="53"/>
        <v/>
      </c>
      <c r="V485" s="19" t="str">
        <f t="shared" si="54"/>
        <v/>
      </c>
      <c r="W485" s="19" t="str">
        <f t="shared" si="55"/>
        <v/>
      </c>
    </row>
    <row r="486" spans="1:23" ht="30" customHeight="1" x14ac:dyDescent="0.35">
      <c r="A486" s="19" t="str">
        <f>IF($B486="","",IFERROR(MATCH($B486,SKOLY,0),"?")&amp;"-"&amp;COUNTIF($B$5:$B486,$B486))</f>
        <v/>
      </c>
      <c r="B486" s="7"/>
      <c r="C486" s="7"/>
      <c r="D486" s="23"/>
      <c r="E486" s="22"/>
      <c r="F486" s="7"/>
      <c r="G486" s="7"/>
      <c r="H486" s="28"/>
      <c r="I486" s="7"/>
      <c r="J486" s="23"/>
      <c r="K486" s="23"/>
      <c r="L486" s="19" t="str">
        <f t="shared" si="49"/>
        <v/>
      </c>
      <c r="M486" s="7"/>
      <c r="N486" s="29"/>
      <c r="O486" s="27" t="str">
        <f t="shared" si="50"/>
        <v/>
      </c>
      <c r="P486" s="7"/>
      <c r="Q486" s="7"/>
      <c r="R486" s="7"/>
      <c r="S486" s="10" t="str">
        <f t="shared" si="51"/>
        <v/>
      </c>
      <c r="T486" s="19" t="str">
        <f t="shared" si="52"/>
        <v/>
      </c>
      <c r="U486" s="19" t="str">
        <f t="shared" si="53"/>
        <v/>
      </c>
      <c r="V486" s="19" t="str">
        <f t="shared" si="54"/>
        <v/>
      </c>
      <c r="W486" s="19" t="str">
        <f t="shared" si="55"/>
        <v/>
      </c>
    </row>
    <row r="487" spans="1:23" ht="30" customHeight="1" x14ac:dyDescent="0.35">
      <c r="A487" s="19" t="str">
        <f>IF($B487="","",IFERROR(MATCH($B487,SKOLY,0),"?")&amp;"-"&amp;COUNTIF($B$5:$B487,$B487))</f>
        <v/>
      </c>
      <c r="B487" s="7"/>
      <c r="C487" s="7"/>
      <c r="D487" s="23"/>
      <c r="E487" s="22"/>
      <c r="F487" s="7"/>
      <c r="G487" s="7"/>
      <c r="H487" s="28"/>
      <c r="I487" s="7"/>
      <c r="J487" s="23"/>
      <c r="K487" s="23"/>
      <c r="L487" s="19" t="str">
        <f t="shared" si="49"/>
        <v/>
      </c>
      <c r="M487" s="7"/>
      <c r="N487" s="29"/>
      <c r="O487" s="27" t="str">
        <f t="shared" si="50"/>
        <v/>
      </c>
      <c r="P487" s="7"/>
      <c r="Q487" s="7"/>
      <c r="R487" s="7"/>
      <c r="S487" s="10" t="str">
        <f t="shared" si="51"/>
        <v/>
      </c>
      <c r="T487" s="19" t="str">
        <f t="shared" si="52"/>
        <v/>
      </c>
      <c r="U487" s="19" t="str">
        <f t="shared" si="53"/>
        <v/>
      </c>
      <c r="V487" s="19" t="str">
        <f t="shared" si="54"/>
        <v/>
      </c>
      <c r="W487" s="19" t="str">
        <f t="shared" si="55"/>
        <v/>
      </c>
    </row>
    <row r="488" spans="1:23" ht="30" customHeight="1" x14ac:dyDescent="0.35">
      <c r="A488" s="19" t="str">
        <f>IF($B488="","",IFERROR(MATCH($B488,SKOLY,0),"?")&amp;"-"&amp;COUNTIF($B$5:$B488,$B488))</f>
        <v/>
      </c>
      <c r="B488" s="7"/>
      <c r="C488" s="7"/>
      <c r="D488" s="23"/>
      <c r="E488" s="22"/>
      <c r="F488" s="7"/>
      <c r="G488" s="7"/>
      <c r="H488" s="28"/>
      <c r="I488" s="7"/>
      <c r="J488" s="23"/>
      <c r="K488" s="23"/>
      <c r="L488" s="19" t="str">
        <f t="shared" si="49"/>
        <v/>
      </c>
      <c r="M488" s="7"/>
      <c r="N488" s="29"/>
      <c r="O488" s="27" t="str">
        <f t="shared" si="50"/>
        <v/>
      </c>
      <c r="P488" s="7"/>
      <c r="Q488" s="7"/>
      <c r="R488" s="7"/>
      <c r="S488" s="10" t="str">
        <f t="shared" si="51"/>
        <v/>
      </c>
      <c r="T488" s="19" t="str">
        <f t="shared" si="52"/>
        <v/>
      </c>
      <c r="U488" s="19" t="str">
        <f t="shared" si="53"/>
        <v/>
      </c>
      <c r="V488" s="19" t="str">
        <f t="shared" si="54"/>
        <v/>
      </c>
      <c r="W488" s="19" t="str">
        <f t="shared" si="55"/>
        <v/>
      </c>
    </row>
    <row r="489" spans="1:23" ht="30" customHeight="1" x14ac:dyDescent="0.35">
      <c r="A489" s="19" t="str">
        <f>IF($B489="","",IFERROR(MATCH($B489,SKOLY,0),"?")&amp;"-"&amp;COUNTIF($B$5:$B489,$B489))</f>
        <v/>
      </c>
      <c r="B489" s="7"/>
      <c r="C489" s="7"/>
      <c r="D489" s="23"/>
      <c r="E489" s="22"/>
      <c r="F489" s="7"/>
      <c r="G489" s="7"/>
      <c r="H489" s="28"/>
      <c r="I489" s="7"/>
      <c r="J489" s="23"/>
      <c r="K489" s="23"/>
      <c r="L489" s="19" t="str">
        <f t="shared" si="49"/>
        <v/>
      </c>
      <c r="M489" s="7"/>
      <c r="N489" s="29"/>
      <c r="O489" s="27" t="str">
        <f t="shared" si="50"/>
        <v/>
      </c>
      <c r="P489" s="7"/>
      <c r="Q489" s="7"/>
      <c r="R489" s="7"/>
      <c r="S489" s="10" t="str">
        <f t="shared" si="51"/>
        <v/>
      </c>
      <c r="T489" s="19" t="str">
        <f t="shared" si="52"/>
        <v/>
      </c>
      <c r="U489" s="19" t="str">
        <f t="shared" si="53"/>
        <v/>
      </c>
      <c r="V489" s="19" t="str">
        <f t="shared" si="54"/>
        <v/>
      </c>
      <c r="W489" s="19" t="str">
        <f t="shared" si="55"/>
        <v/>
      </c>
    </row>
    <row r="490" spans="1:23" ht="30" customHeight="1" x14ac:dyDescent="0.35">
      <c r="A490" s="19" t="str">
        <f>IF($B490="","",IFERROR(MATCH($B490,SKOLY,0),"?")&amp;"-"&amp;COUNTIF($B$5:$B490,$B490))</f>
        <v/>
      </c>
      <c r="B490" s="7"/>
      <c r="C490" s="7"/>
      <c r="D490" s="23"/>
      <c r="E490" s="22"/>
      <c r="F490" s="7"/>
      <c r="G490" s="7"/>
      <c r="H490" s="28"/>
      <c r="I490" s="7"/>
      <c r="J490" s="23"/>
      <c r="K490" s="23"/>
      <c r="L490" s="19" t="str">
        <f t="shared" si="49"/>
        <v/>
      </c>
      <c r="M490" s="7"/>
      <c r="N490" s="29"/>
      <c r="O490" s="27" t="str">
        <f t="shared" si="50"/>
        <v/>
      </c>
      <c r="P490" s="7"/>
      <c r="Q490" s="7"/>
      <c r="R490" s="7"/>
      <c r="S490" s="10" t="str">
        <f t="shared" si="51"/>
        <v/>
      </c>
      <c r="T490" s="19" t="str">
        <f t="shared" si="52"/>
        <v/>
      </c>
      <c r="U490" s="19" t="str">
        <f t="shared" si="53"/>
        <v/>
      </c>
      <c r="V490" s="19" t="str">
        <f t="shared" si="54"/>
        <v/>
      </c>
      <c r="W490" s="19" t="str">
        <f t="shared" si="55"/>
        <v/>
      </c>
    </row>
    <row r="491" spans="1:23" ht="30" customHeight="1" x14ac:dyDescent="0.35">
      <c r="A491" s="19" t="str">
        <f>IF($B491="","",IFERROR(MATCH($B491,SKOLY,0),"?")&amp;"-"&amp;COUNTIF($B$5:$B491,$B491))</f>
        <v/>
      </c>
      <c r="B491" s="7"/>
      <c r="C491" s="7"/>
      <c r="D491" s="23"/>
      <c r="E491" s="22"/>
      <c r="F491" s="7"/>
      <c r="G491" s="7"/>
      <c r="H491" s="28"/>
      <c r="I491" s="7"/>
      <c r="J491" s="23"/>
      <c r="K491" s="23"/>
      <c r="L491" s="19" t="str">
        <f t="shared" si="49"/>
        <v/>
      </c>
      <c r="M491" s="7"/>
      <c r="N491" s="29"/>
      <c r="O491" s="27" t="str">
        <f t="shared" si="50"/>
        <v/>
      </c>
      <c r="P491" s="7"/>
      <c r="Q491" s="7"/>
      <c r="R491" s="7"/>
      <c r="S491" s="10" t="str">
        <f t="shared" si="51"/>
        <v/>
      </c>
      <c r="T491" s="19" t="str">
        <f t="shared" si="52"/>
        <v/>
      </c>
      <c r="U491" s="19" t="str">
        <f t="shared" si="53"/>
        <v/>
      </c>
      <c r="V491" s="19" t="str">
        <f t="shared" si="54"/>
        <v/>
      </c>
      <c r="W491" s="19" t="str">
        <f t="shared" si="55"/>
        <v/>
      </c>
    </row>
    <row r="492" spans="1:23" ht="30" customHeight="1" x14ac:dyDescent="0.35">
      <c r="A492" s="19" t="str">
        <f>IF($B492="","",IFERROR(MATCH($B492,SKOLY,0),"?")&amp;"-"&amp;COUNTIF($B$5:$B492,$B492))</f>
        <v/>
      </c>
      <c r="B492" s="7"/>
      <c r="C492" s="7"/>
      <c r="D492" s="23"/>
      <c r="E492" s="22"/>
      <c r="F492" s="7"/>
      <c r="G492" s="7"/>
      <c r="H492" s="28"/>
      <c r="I492" s="7"/>
      <c r="J492" s="23"/>
      <c r="K492" s="23"/>
      <c r="L492" s="19" t="str">
        <f t="shared" si="49"/>
        <v/>
      </c>
      <c r="M492" s="7"/>
      <c r="N492" s="29"/>
      <c r="O492" s="27" t="str">
        <f t="shared" si="50"/>
        <v/>
      </c>
      <c r="P492" s="7"/>
      <c r="Q492" s="7"/>
      <c r="R492" s="7"/>
      <c r="S492" s="10" t="str">
        <f t="shared" si="51"/>
        <v/>
      </c>
      <c r="T492" s="19" t="str">
        <f t="shared" si="52"/>
        <v/>
      </c>
      <c r="U492" s="19" t="str">
        <f t="shared" si="53"/>
        <v/>
      </c>
      <c r="V492" s="19" t="str">
        <f t="shared" si="54"/>
        <v/>
      </c>
      <c r="W492" s="19" t="str">
        <f t="shared" si="55"/>
        <v/>
      </c>
    </row>
    <row r="493" spans="1:23" ht="30" customHeight="1" x14ac:dyDescent="0.35">
      <c r="A493" s="19" t="str">
        <f>IF($B493="","",IFERROR(MATCH($B493,SKOLY,0),"?")&amp;"-"&amp;COUNTIF($B$5:$B493,$B493))</f>
        <v/>
      </c>
      <c r="B493" s="7"/>
      <c r="C493" s="7"/>
      <c r="D493" s="23"/>
      <c r="E493" s="22"/>
      <c r="F493" s="7"/>
      <c r="G493" s="7"/>
      <c r="H493" s="28"/>
      <c r="I493" s="7"/>
      <c r="J493" s="23"/>
      <c r="K493" s="23"/>
      <c r="L493" s="19" t="str">
        <f t="shared" si="49"/>
        <v/>
      </c>
      <c r="M493" s="7"/>
      <c r="N493" s="29"/>
      <c r="O493" s="27" t="str">
        <f t="shared" si="50"/>
        <v/>
      </c>
      <c r="P493" s="7"/>
      <c r="Q493" s="7"/>
      <c r="R493" s="7"/>
      <c r="S493" s="10" t="str">
        <f t="shared" si="51"/>
        <v/>
      </c>
      <c r="T493" s="19" t="str">
        <f t="shared" si="52"/>
        <v/>
      </c>
      <c r="U493" s="19" t="str">
        <f t="shared" si="53"/>
        <v/>
      </c>
      <c r="V493" s="19" t="str">
        <f t="shared" si="54"/>
        <v/>
      </c>
      <c r="W493" s="19" t="str">
        <f t="shared" si="55"/>
        <v/>
      </c>
    </row>
    <row r="494" spans="1:23" ht="30" customHeight="1" x14ac:dyDescent="0.35">
      <c r="A494" s="19" t="str">
        <f>IF($B494="","",IFERROR(MATCH($B494,SKOLY,0),"?")&amp;"-"&amp;COUNTIF($B$5:$B494,$B494))</f>
        <v/>
      </c>
      <c r="B494" s="7"/>
      <c r="C494" s="7"/>
      <c r="D494" s="23"/>
      <c r="E494" s="22"/>
      <c r="F494" s="7"/>
      <c r="G494" s="7"/>
      <c r="H494" s="28"/>
      <c r="I494" s="7"/>
      <c r="J494" s="23"/>
      <c r="K494" s="23"/>
      <c r="L494" s="19" t="str">
        <f t="shared" si="49"/>
        <v/>
      </c>
      <c r="M494" s="7"/>
      <c r="N494" s="29"/>
      <c r="O494" s="27" t="str">
        <f t="shared" si="50"/>
        <v/>
      </c>
      <c r="P494" s="7"/>
      <c r="Q494" s="7"/>
      <c r="R494" s="7"/>
      <c r="S494" s="10" t="str">
        <f t="shared" si="51"/>
        <v/>
      </c>
      <c r="T494" s="19" t="str">
        <f t="shared" si="52"/>
        <v/>
      </c>
      <c r="U494" s="19" t="str">
        <f t="shared" si="53"/>
        <v/>
      </c>
      <c r="V494" s="19" t="str">
        <f t="shared" si="54"/>
        <v/>
      </c>
      <c r="W494" s="19" t="str">
        <f t="shared" si="55"/>
        <v/>
      </c>
    </row>
    <row r="495" spans="1:23" ht="30" customHeight="1" x14ac:dyDescent="0.35">
      <c r="A495" s="19" t="str">
        <f>IF($B495="","",IFERROR(MATCH($B495,SKOLY,0),"?")&amp;"-"&amp;COUNTIF($B$5:$B495,$B495))</f>
        <v/>
      </c>
      <c r="B495" s="7"/>
      <c r="C495" s="7"/>
      <c r="D495" s="23"/>
      <c r="E495" s="22"/>
      <c r="F495" s="7"/>
      <c r="G495" s="7"/>
      <c r="H495" s="28"/>
      <c r="I495" s="7"/>
      <c r="J495" s="23"/>
      <c r="K495" s="23"/>
      <c r="L495" s="19" t="str">
        <f t="shared" si="49"/>
        <v/>
      </c>
      <c r="M495" s="7"/>
      <c r="N495" s="29"/>
      <c r="O495" s="27" t="str">
        <f t="shared" si="50"/>
        <v/>
      </c>
      <c r="P495" s="7"/>
      <c r="Q495" s="7"/>
      <c r="R495" s="7"/>
      <c r="S495" s="10" t="str">
        <f t="shared" si="51"/>
        <v/>
      </c>
      <c r="T495" s="19" t="str">
        <f t="shared" si="52"/>
        <v/>
      </c>
      <c r="U495" s="19" t="str">
        <f t="shared" si="53"/>
        <v/>
      </c>
      <c r="V495" s="19" t="str">
        <f t="shared" si="54"/>
        <v/>
      </c>
      <c r="W495" s="19" t="str">
        <f t="shared" si="55"/>
        <v/>
      </c>
    </row>
    <row r="496" spans="1:23" ht="30" customHeight="1" x14ac:dyDescent="0.35">
      <c r="A496" s="19" t="str">
        <f>IF($B496="","",IFERROR(MATCH($B496,SKOLY,0),"?")&amp;"-"&amp;COUNTIF($B$5:$B496,$B496))</f>
        <v/>
      </c>
      <c r="B496" s="7"/>
      <c r="C496" s="7"/>
      <c r="D496" s="23"/>
      <c r="E496" s="22"/>
      <c r="F496" s="7"/>
      <c r="G496" s="7"/>
      <c r="H496" s="28"/>
      <c r="I496" s="7"/>
      <c r="J496" s="23"/>
      <c r="K496" s="23"/>
      <c r="L496" s="19" t="str">
        <f t="shared" si="49"/>
        <v/>
      </c>
      <c r="M496" s="7"/>
      <c r="N496" s="29"/>
      <c r="O496" s="27" t="str">
        <f t="shared" si="50"/>
        <v/>
      </c>
      <c r="P496" s="7"/>
      <c r="Q496" s="7"/>
      <c r="R496" s="7"/>
      <c r="S496" s="10" t="str">
        <f t="shared" si="51"/>
        <v/>
      </c>
      <c r="T496" s="19" t="str">
        <f t="shared" si="52"/>
        <v/>
      </c>
      <c r="U496" s="19" t="str">
        <f t="shared" si="53"/>
        <v/>
      </c>
      <c r="V496" s="19" t="str">
        <f t="shared" si="54"/>
        <v/>
      </c>
      <c r="W496" s="19" t="str">
        <f t="shared" si="55"/>
        <v/>
      </c>
    </row>
    <row r="497" spans="1:23" ht="30" customHeight="1" x14ac:dyDescent="0.35">
      <c r="A497" s="19" t="str">
        <f>IF($B497="","",IFERROR(MATCH($B497,SKOLY,0),"?")&amp;"-"&amp;COUNTIF($B$5:$B497,$B497))</f>
        <v/>
      </c>
      <c r="B497" s="7"/>
      <c r="C497" s="7"/>
      <c r="D497" s="23"/>
      <c r="E497" s="22"/>
      <c r="F497" s="7"/>
      <c r="G497" s="7"/>
      <c r="H497" s="28"/>
      <c r="I497" s="7"/>
      <c r="J497" s="23"/>
      <c r="K497" s="23"/>
      <c r="L497" s="19" t="str">
        <f t="shared" si="49"/>
        <v/>
      </c>
      <c r="M497" s="7"/>
      <c r="N497" s="29"/>
      <c r="O497" s="27" t="str">
        <f t="shared" si="50"/>
        <v/>
      </c>
      <c r="P497" s="7"/>
      <c r="Q497" s="7"/>
      <c r="R497" s="7"/>
      <c r="S497" s="10" t="str">
        <f t="shared" si="51"/>
        <v/>
      </c>
      <c r="T497" s="19" t="str">
        <f t="shared" si="52"/>
        <v/>
      </c>
      <c r="U497" s="19" t="str">
        <f t="shared" si="53"/>
        <v/>
      </c>
      <c r="V497" s="19" t="str">
        <f t="shared" si="54"/>
        <v/>
      </c>
      <c r="W497" s="19" t="str">
        <f t="shared" si="55"/>
        <v/>
      </c>
    </row>
    <row r="498" spans="1:23" ht="30" customHeight="1" x14ac:dyDescent="0.35">
      <c r="A498" s="19" t="str">
        <f>IF($B498="","",IFERROR(MATCH($B498,SKOLY,0),"?")&amp;"-"&amp;COUNTIF($B$5:$B498,$B498))</f>
        <v/>
      </c>
      <c r="B498" s="7"/>
      <c r="C498" s="7"/>
      <c r="D498" s="23"/>
      <c r="E498" s="22"/>
      <c r="F498" s="7"/>
      <c r="G498" s="7"/>
      <c r="H498" s="28"/>
      <c r="I498" s="7"/>
      <c r="J498" s="23"/>
      <c r="K498" s="23"/>
      <c r="L498" s="19" t="str">
        <f t="shared" si="49"/>
        <v/>
      </c>
      <c r="M498" s="7"/>
      <c r="N498" s="29"/>
      <c r="O498" s="27" t="str">
        <f t="shared" si="50"/>
        <v/>
      </c>
      <c r="P498" s="7"/>
      <c r="Q498" s="7"/>
      <c r="R498" s="7"/>
      <c r="S498" s="10" t="str">
        <f t="shared" si="51"/>
        <v/>
      </c>
      <c r="T498" s="19" t="str">
        <f t="shared" si="52"/>
        <v/>
      </c>
      <c r="U498" s="19" t="str">
        <f t="shared" si="53"/>
        <v/>
      </c>
      <c r="V498" s="19" t="str">
        <f t="shared" si="54"/>
        <v/>
      </c>
      <c r="W498" s="19" t="str">
        <f t="shared" si="55"/>
        <v/>
      </c>
    </row>
    <row r="499" spans="1:23" ht="30" customHeight="1" x14ac:dyDescent="0.35">
      <c r="A499" s="19" t="str">
        <f>IF($B499="","",IFERROR(MATCH($B499,SKOLY,0),"?")&amp;"-"&amp;COUNTIF($B$5:$B499,$B499))</f>
        <v/>
      </c>
      <c r="B499" s="7"/>
      <c r="C499" s="7"/>
      <c r="D499" s="23"/>
      <c r="E499" s="22"/>
      <c r="F499" s="7"/>
      <c r="G499" s="7"/>
      <c r="H499" s="28"/>
      <c r="I499" s="7"/>
      <c r="J499" s="23"/>
      <c r="K499" s="23"/>
      <c r="L499" s="19" t="str">
        <f t="shared" si="49"/>
        <v/>
      </c>
      <c r="M499" s="7"/>
      <c r="N499" s="29"/>
      <c r="O499" s="27" t="str">
        <f t="shared" si="50"/>
        <v/>
      </c>
      <c r="P499" s="7"/>
      <c r="Q499" s="7"/>
      <c r="R499" s="7"/>
      <c r="S499" s="10" t="str">
        <f t="shared" si="51"/>
        <v/>
      </c>
      <c r="T499" s="19" t="str">
        <f t="shared" si="52"/>
        <v/>
      </c>
      <c r="U499" s="19" t="str">
        <f t="shared" si="53"/>
        <v/>
      </c>
      <c r="V499" s="19" t="str">
        <f t="shared" si="54"/>
        <v/>
      </c>
      <c r="W499" s="19" t="str">
        <f t="shared" si="55"/>
        <v/>
      </c>
    </row>
    <row r="500" spans="1:23" ht="30" customHeight="1" x14ac:dyDescent="0.35">
      <c r="A500" s="19" t="str">
        <f>IF($B500="","",IFERROR(MATCH($B500,SKOLY,0),"?")&amp;"-"&amp;COUNTIF($B$5:$B500,$B500))</f>
        <v/>
      </c>
      <c r="B500" s="7"/>
      <c r="C500" s="7"/>
      <c r="D500" s="23"/>
      <c r="E500" s="22"/>
      <c r="F500" s="7"/>
      <c r="G500" s="7"/>
      <c r="H500" s="28"/>
      <c r="I500" s="7"/>
      <c r="J500" s="23"/>
      <c r="K500" s="23"/>
      <c r="L500" s="19" t="str">
        <f t="shared" si="49"/>
        <v/>
      </c>
      <c r="M500" s="7"/>
      <c r="N500" s="29"/>
      <c r="O500" s="27" t="str">
        <f t="shared" si="50"/>
        <v/>
      </c>
      <c r="P500" s="7"/>
      <c r="Q500" s="7"/>
      <c r="R500" s="7"/>
      <c r="S500" s="10" t="str">
        <f t="shared" si="51"/>
        <v/>
      </c>
      <c r="T500" s="19" t="str">
        <f t="shared" si="52"/>
        <v/>
      </c>
      <c r="U500" s="19" t="str">
        <f t="shared" si="53"/>
        <v/>
      </c>
      <c r="V500" s="19" t="str">
        <f t="shared" si="54"/>
        <v/>
      </c>
      <c r="W500" s="19" t="str">
        <f t="shared" si="55"/>
        <v/>
      </c>
    </row>
    <row r="501" spans="1:23" ht="30" customHeight="1" x14ac:dyDescent="0.35">
      <c r="A501" s="19" t="str">
        <f>IF($B501="","",IFERROR(MATCH($B501,SKOLY,0),"?")&amp;"-"&amp;COUNTIF($B$5:$B501,$B501))</f>
        <v/>
      </c>
      <c r="B501" s="7"/>
      <c r="C501" s="7"/>
      <c r="D501" s="23"/>
      <c r="E501" s="22"/>
      <c r="F501" s="7"/>
      <c r="G501" s="7"/>
      <c r="H501" s="28"/>
      <c r="I501" s="7"/>
      <c r="J501" s="23"/>
      <c r="K501" s="23"/>
      <c r="L501" s="19" t="str">
        <f t="shared" si="49"/>
        <v/>
      </c>
      <c r="M501" s="7"/>
      <c r="N501" s="29"/>
      <c r="O501" s="27" t="str">
        <f t="shared" si="50"/>
        <v/>
      </c>
      <c r="P501" s="7"/>
      <c r="Q501" s="7"/>
      <c r="R501" s="7"/>
      <c r="S501" s="10" t="str">
        <f t="shared" si="51"/>
        <v/>
      </c>
      <c r="T501" s="19" t="str">
        <f t="shared" si="52"/>
        <v/>
      </c>
      <c r="U501" s="19" t="str">
        <f t="shared" si="53"/>
        <v/>
      </c>
      <c r="V501" s="19" t="str">
        <f t="shared" si="54"/>
        <v/>
      </c>
      <c r="W501" s="19" t="str">
        <f t="shared" si="55"/>
        <v/>
      </c>
    </row>
    <row r="502" spans="1:23" ht="30" customHeight="1" x14ac:dyDescent="0.35">
      <c r="A502" s="19" t="str">
        <f>IF($B502="","",IFERROR(MATCH($B502,SKOLY,0),"?")&amp;"-"&amp;COUNTIF($B$5:$B502,$B502))</f>
        <v/>
      </c>
      <c r="B502" s="7"/>
      <c r="C502" s="7"/>
      <c r="D502" s="23"/>
      <c r="E502" s="22"/>
      <c r="F502" s="7"/>
      <c r="G502" s="7"/>
      <c r="H502" s="28"/>
      <c r="I502" s="7"/>
      <c r="J502" s="23"/>
      <c r="K502" s="23"/>
      <c r="L502" s="19" t="str">
        <f t="shared" si="49"/>
        <v/>
      </c>
      <c r="M502" s="7"/>
      <c r="N502" s="29"/>
      <c r="O502" s="27" t="str">
        <f t="shared" si="50"/>
        <v/>
      </c>
      <c r="P502" s="7"/>
      <c r="Q502" s="7"/>
      <c r="R502" s="7"/>
      <c r="S502" s="10" t="str">
        <f t="shared" si="51"/>
        <v/>
      </c>
      <c r="T502" s="19" t="str">
        <f t="shared" si="52"/>
        <v/>
      </c>
      <c r="U502" s="19" t="str">
        <f t="shared" si="53"/>
        <v/>
      </c>
      <c r="V502" s="19" t="str">
        <f t="shared" si="54"/>
        <v/>
      </c>
      <c r="W502" s="19" t="str">
        <f t="shared" si="55"/>
        <v/>
      </c>
    </row>
    <row r="503" spans="1:23" ht="30" customHeight="1" x14ac:dyDescent="0.35">
      <c r="A503" s="19" t="str">
        <f>IF($B503="","",IFERROR(MATCH($B503,SKOLY,0),"?")&amp;"-"&amp;COUNTIF($B$5:$B503,$B503))</f>
        <v/>
      </c>
      <c r="B503" s="7"/>
      <c r="C503" s="7"/>
      <c r="D503" s="23"/>
      <c r="E503" s="22"/>
      <c r="F503" s="7"/>
      <c r="G503" s="7"/>
      <c r="H503" s="28"/>
      <c r="I503" s="7"/>
      <c r="J503" s="23"/>
      <c r="K503" s="23"/>
      <c r="L503" s="19" t="str">
        <f t="shared" si="49"/>
        <v/>
      </c>
      <c r="M503" s="7"/>
      <c r="N503" s="29"/>
      <c r="O503" s="27" t="str">
        <f t="shared" si="50"/>
        <v/>
      </c>
      <c r="P503" s="7"/>
      <c r="Q503" s="7"/>
      <c r="R503" s="7"/>
      <c r="S503" s="10" t="str">
        <f t="shared" si="51"/>
        <v/>
      </c>
      <c r="T503" s="19" t="str">
        <f t="shared" si="52"/>
        <v/>
      </c>
      <c r="U503" s="19" t="str">
        <f t="shared" si="53"/>
        <v/>
      </c>
      <c r="V503" s="19" t="str">
        <f t="shared" si="54"/>
        <v/>
      </c>
      <c r="W503" s="19" t="str">
        <f t="shared" si="55"/>
        <v/>
      </c>
    </row>
    <row r="504" spans="1:23" ht="30" customHeight="1" x14ac:dyDescent="0.35">
      <c r="A504" s="19" t="str">
        <f>IF($B504="","",IFERROR(MATCH($B504,SKOLY,0),"?")&amp;"-"&amp;COUNTIF($B$5:$B504,$B504))</f>
        <v/>
      </c>
      <c r="B504" s="7"/>
      <c r="C504" s="7"/>
      <c r="D504" s="23"/>
      <c r="E504" s="22"/>
      <c r="F504" s="7"/>
      <c r="G504" s="7"/>
      <c r="H504" s="28"/>
      <c r="I504" s="7"/>
      <c r="J504" s="23"/>
      <c r="K504" s="23"/>
      <c r="L504" s="19" t="str">
        <f t="shared" si="49"/>
        <v/>
      </c>
      <c r="M504" s="7"/>
      <c r="N504" s="29"/>
      <c r="O504" s="27" t="str">
        <f t="shared" si="50"/>
        <v/>
      </c>
      <c r="P504" s="7"/>
      <c r="Q504" s="7"/>
      <c r="R504" s="7"/>
      <c r="S504" s="10" t="str">
        <f t="shared" si="51"/>
        <v/>
      </c>
      <c r="T504" s="19" t="str">
        <f t="shared" si="52"/>
        <v/>
      </c>
      <c r="U504" s="19" t="str">
        <f t="shared" si="53"/>
        <v/>
      </c>
      <c r="V504" s="19" t="str">
        <f t="shared" si="54"/>
        <v/>
      </c>
      <c r="W504" s="19" t="str">
        <f t="shared" si="55"/>
        <v/>
      </c>
    </row>
    <row r="505" spans="1:23" ht="30" customHeight="1" x14ac:dyDescent="0.35">
      <c r="A505" s="19" t="str">
        <f>IF($B505="","",IFERROR(MATCH($B505,SKOLY,0),"?")&amp;"-"&amp;COUNTIF($B$5:$B505,$B505))</f>
        <v/>
      </c>
      <c r="B505" s="7"/>
      <c r="C505" s="7"/>
      <c r="D505" s="23"/>
      <c r="E505" s="22"/>
      <c r="F505" s="7"/>
      <c r="G505" s="7"/>
      <c r="H505" s="28"/>
      <c r="I505" s="7"/>
      <c r="J505" s="23"/>
      <c r="K505" s="23"/>
      <c r="L505" s="19" t="str">
        <f t="shared" si="49"/>
        <v/>
      </c>
      <c r="M505" s="7"/>
      <c r="N505" s="29"/>
      <c r="O505" s="27" t="str">
        <f t="shared" si="50"/>
        <v/>
      </c>
      <c r="P505" s="7"/>
      <c r="Q505" s="7"/>
      <c r="R505" s="7"/>
      <c r="S505" s="10" t="str">
        <f t="shared" si="51"/>
        <v/>
      </c>
      <c r="T505" s="19" t="str">
        <f t="shared" si="52"/>
        <v/>
      </c>
      <c r="U505" s="19" t="str">
        <f t="shared" si="53"/>
        <v/>
      </c>
      <c r="V505" s="19" t="str">
        <f t="shared" si="54"/>
        <v/>
      </c>
      <c r="W505" s="19" t="str">
        <f t="shared" si="55"/>
        <v/>
      </c>
    </row>
    <row r="506" spans="1:23" ht="30" customHeight="1" x14ac:dyDescent="0.35">
      <c r="A506" s="19" t="str">
        <f>IF($B506="","",IFERROR(MATCH($B506,SKOLY,0),"?")&amp;"-"&amp;COUNTIF($B$5:$B506,$B506))</f>
        <v/>
      </c>
      <c r="B506" s="7"/>
      <c r="C506" s="7"/>
      <c r="D506" s="23"/>
      <c r="E506" s="22"/>
      <c r="F506" s="7"/>
      <c r="G506" s="7"/>
      <c r="H506" s="28"/>
      <c r="I506" s="7"/>
      <c r="J506" s="23"/>
      <c r="K506" s="23"/>
      <c r="L506" s="19" t="str">
        <f t="shared" si="49"/>
        <v/>
      </c>
      <c r="M506" s="7"/>
      <c r="N506" s="29"/>
      <c r="O506" s="27" t="str">
        <f t="shared" si="50"/>
        <v/>
      </c>
      <c r="P506" s="7"/>
      <c r="Q506" s="7"/>
      <c r="R506" s="7"/>
      <c r="S506" s="10" t="str">
        <f t="shared" si="51"/>
        <v/>
      </c>
      <c r="T506" s="19" t="str">
        <f t="shared" si="52"/>
        <v/>
      </c>
      <c r="U506" s="19" t="str">
        <f t="shared" si="53"/>
        <v/>
      </c>
      <c r="V506" s="19" t="str">
        <f t="shared" si="54"/>
        <v/>
      </c>
      <c r="W506" s="19" t="str">
        <f t="shared" si="55"/>
        <v/>
      </c>
    </row>
    <row r="507" spans="1:23" ht="30" customHeight="1" x14ac:dyDescent="0.35">
      <c r="A507" s="19" t="str">
        <f>IF($B507="","",IFERROR(MATCH($B507,SKOLY,0),"?")&amp;"-"&amp;COUNTIF($B$5:$B507,$B507))</f>
        <v/>
      </c>
      <c r="B507" s="7"/>
      <c r="C507" s="7"/>
      <c r="D507" s="23"/>
      <c r="E507" s="22"/>
      <c r="F507" s="7"/>
      <c r="G507" s="7"/>
      <c r="H507" s="28"/>
      <c r="I507" s="7"/>
      <c r="J507" s="23"/>
      <c r="K507" s="23"/>
      <c r="L507" s="19" t="str">
        <f t="shared" si="49"/>
        <v/>
      </c>
      <c r="M507" s="7"/>
      <c r="N507" s="29"/>
      <c r="O507" s="27" t="str">
        <f t="shared" si="50"/>
        <v/>
      </c>
      <c r="P507" s="7"/>
      <c r="Q507" s="7"/>
      <c r="R507" s="7"/>
      <c r="S507" s="10" t="str">
        <f t="shared" si="51"/>
        <v/>
      </c>
      <c r="T507" s="19" t="str">
        <f t="shared" si="52"/>
        <v/>
      </c>
      <c r="U507" s="19" t="str">
        <f t="shared" si="53"/>
        <v/>
      </c>
      <c r="V507" s="19" t="str">
        <f t="shared" si="54"/>
        <v/>
      </c>
      <c r="W507" s="19" t="str">
        <f t="shared" si="55"/>
        <v/>
      </c>
    </row>
    <row r="508" spans="1:23" ht="30" customHeight="1" x14ac:dyDescent="0.35">
      <c r="A508" s="19" t="str">
        <f>IF($B508="","",IFERROR(MATCH($B508,SKOLY,0),"?")&amp;"-"&amp;COUNTIF($B$5:$B508,$B508))</f>
        <v/>
      </c>
      <c r="B508" s="7"/>
      <c r="C508" s="7"/>
      <c r="D508" s="23"/>
      <c r="E508" s="22"/>
      <c r="F508" s="7"/>
      <c r="G508" s="7"/>
      <c r="H508" s="28"/>
      <c r="I508" s="7"/>
      <c r="J508" s="23"/>
      <c r="K508" s="23"/>
      <c r="L508" s="19" t="str">
        <f t="shared" si="49"/>
        <v/>
      </c>
      <c r="M508" s="7"/>
      <c r="N508" s="29"/>
      <c r="O508" s="27" t="str">
        <f t="shared" si="50"/>
        <v/>
      </c>
      <c r="P508" s="7"/>
      <c r="Q508" s="7"/>
      <c r="R508" s="7"/>
      <c r="S508" s="10" t="str">
        <f t="shared" si="51"/>
        <v/>
      </c>
      <c r="T508" s="19" t="str">
        <f t="shared" si="52"/>
        <v/>
      </c>
      <c r="U508" s="19" t="str">
        <f t="shared" si="53"/>
        <v/>
      </c>
      <c r="V508" s="19" t="str">
        <f t="shared" si="54"/>
        <v/>
      </c>
      <c r="W508" s="19" t="str">
        <f t="shared" si="55"/>
        <v/>
      </c>
    </row>
    <row r="509" spans="1:23" ht="30" customHeight="1" x14ac:dyDescent="0.35">
      <c r="A509" s="19" t="str">
        <f>IF($B509="","",IFERROR(MATCH($B509,SKOLY,0),"?")&amp;"-"&amp;COUNTIF($B$5:$B509,$B509))</f>
        <v/>
      </c>
      <c r="B509" s="7"/>
      <c r="C509" s="7"/>
      <c r="D509" s="23"/>
      <c r="E509" s="22"/>
      <c r="F509" s="7"/>
      <c r="G509" s="7"/>
      <c r="H509" s="28"/>
      <c r="I509" s="7"/>
      <c r="J509" s="23"/>
      <c r="K509" s="23"/>
      <c r="L509" s="19" t="str">
        <f t="shared" si="49"/>
        <v/>
      </c>
      <c r="M509" s="7"/>
      <c r="N509" s="29"/>
      <c r="O509" s="27" t="str">
        <f t="shared" si="50"/>
        <v/>
      </c>
      <c r="P509" s="7"/>
      <c r="Q509" s="7"/>
      <c r="R509" s="7"/>
      <c r="S509" s="10" t="str">
        <f t="shared" si="51"/>
        <v/>
      </c>
      <c r="T509" s="19" t="str">
        <f t="shared" si="52"/>
        <v/>
      </c>
      <c r="U509" s="19" t="str">
        <f t="shared" si="53"/>
        <v/>
      </c>
      <c r="V509" s="19" t="str">
        <f t="shared" si="54"/>
        <v/>
      </c>
      <c r="W509" s="19" t="str">
        <f t="shared" si="55"/>
        <v/>
      </c>
    </row>
    <row r="510" spans="1:23" ht="30" customHeight="1" x14ac:dyDescent="0.35">
      <c r="A510" s="19" t="str">
        <f>IF($B510="","",IFERROR(MATCH($B510,SKOLY,0),"?")&amp;"-"&amp;COUNTIF($B$5:$B510,$B510))</f>
        <v/>
      </c>
      <c r="B510" s="7"/>
      <c r="C510" s="7"/>
      <c r="D510" s="23"/>
      <c r="E510" s="22"/>
      <c r="F510" s="7"/>
      <c r="G510" s="7"/>
      <c r="H510" s="28"/>
      <c r="I510" s="7"/>
      <c r="J510" s="23"/>
      <c r="K510" s="23"/>
      <c r="L510" s="19" t="str">
        <f t="shared" si="49"/>
        <v/>
      </c>
      <c r="M510" s="7"/>
      <c r="N510" s="29"/>
      <c r="O510" s="27" t="str">
        <f t="shared" si="50"/>
        <v/>
      </c>
      <c r="P510" s="7"/>
      <c r="Q510" s="7"/>
      <c r="R510" s="7"/>
      <c r="S510" s="10" t="str">
        <f t="shared" si="51"/>
        <v/>
      </c>
      <c r="T510" s="19" t="str">
        <f t="shared" si="52"/>
        <v/>
      </c>
      <c r="U510" s="19" t="str">
        <f t="shared" si="53"/>
        <v/>
      </c>
      <c r="V510" s="19" t="str">
        <f t="shared" si="54"/>
        <v/>
      </c>
      <c r="W510" s="19" t="str">
        <f t="shared" si="55"/>
        <v/>
      </c>
    </row>
    <row r="511" spans="1:23" ht="30" customHeight="1" x14ac:dyDescent="0.35">
      <c r="A511" s="19" t="str">
        <f>IF($B511="","",IFERROR(MATCH($B511,SKOLY,0),"?")&amp;"-"&amp;COUNTIF($B$5:$B511,$B511))</f>
        <v/>
      </c>
      <c r="B511" s="7"/>
      <c r="C511" s="7"/>
      <c r="D511" s="23"/>
      <c r="E511" s="22"/>
      <c r="F511" s="7"/>
      <c r="G511" s="7"/>
      <c r="H511" s="28"/>
      <c r="I511" s="7"/>
      <c r="J511" s="23"/>
      <c r="K511" s="23"/>
      <c r="L511" s="19" t="str">
        <f t="shared" si="49"/>
        <v/>
      </c>
      <c r="M511" s="7"/>
      <c r="N511" s="29"/>
      <c r="O511" s="27" t="str">
        <f t="shared" si="50"/>
        <v/>
      </c>
      <c r="P511" s="7"/>
      <c r="Q511" s="7"/>
      <c r="R511" s="7"/>
      <c r="S511" s="10" t="str">
        <f t="shared" si="51"/>
        <v/>
      </c>
      <c r="T511" s="19" t="str">
        <f t="shared" si="52"/>
        <v/>
      </c>
      <c r="U511" s="19" t="str">
        <f t="shared" si="53"/>
        <v/>
      </c>
      <c r="V511" s="19" t="str">
        <f t="shared" si="54"/>
        <v/>
      </c>
      <c r="W511" s="19" t="str">
        <f t="shared" si="55"/>
        <v/>
      </c>
    </row>
    <row r="512" spans="1:23" ht="30" customHeight="1" x14ac:dyDescent="0.35">
      <c r="A512" s="19" t="str">
        <f>IF($B512="","",IFERROR(MATCH($B512,SKOLY,0),"?")&amp;"-"&amp;COUNTIF($B$5:$B512,$B512))</f>
        <v/>
      </c>
      <c r="B512" s="7"/>
      <c r="C512" s="7"/>
      <c r="D512" s="23"/>
      <c r="E512" s="22"/>
      <c r="F512" s="7"/>
      <c r="G512" s="7"/>
      <c r="H512" s="28"/>
      <c r="I512" s="7"/>
      <c r="J512" s="23"/>
      <c r="K512" s="23"/>
      <c r="L512" s="19" t="str">
        <f t="shared" si="49"/>
        <v/>
      </c>
      <c r="M512" s="7"/>
      <c r="N512" s="29"/>
      <c r="O512" s="27" t="str">
        <f t="shared" si="50"/>
        <v/>
      </c>
      <c r="P512" s="7"/>
      <c r="Q512" s="7"/>
      <c r="R512" s="7"/>
      <c r="S512" s="10" t="str">
        <f t="shared" si="51"/>
        <v/>
      </c>
      <c r="T512" s="19" t="str">
        <f t="shared" si="52"/>
        <v/>
      </c>
      <c r="U512" s="19" t="str">
        <f t="shared" si="53"/>
        <v/>
      </c>
      <c r="V512" s="19" t="str">
        <f t="shared" si="54"/>
        <v/>
      </c>
      <c r="W512" s="19" t="str">
        <f t="shared" si="55"/>
        <v/>
      </c>
    </row>
    <row r="513" spans="1:23" ht="30" customHeight="1" x14ac:dyDescent="0.35">
      <c r="A513" s="19" t="str">
        <f>IF($B513="","",IFERROR(MATCH($B513,SKOLY,0),"?")&amp;"-"&amp;COUNTIF($B$5:$B513,$B513))</f>
        <v/>
      </c>
      <c r="B513" s="7"/>
      <c r="C513" s="7"/>
      <c r="D513" s="23"/>
      <c r="E513" s="22"/>
      <c r="F513" s="7"/>
      <c r="G513" s="7"/>
      <c r="H513" s="28"/>
      <c r="I513" s="7"/>
      <c r="J513" s="23"/>
      <c r="K513" s="23"/>
      <c r="L513" s="19" t="str">
        <f t="shared" si="49"/>
        <v/>
      </c>
      <c r="M513" s="7"/>
      <c r="N513" s="29"/>
      <c r="O513" s="27" t="str">
        <f t="shared" si="50"/>
        <v/>
      </c>
      <c r="P513" s="7"/>
      <c r="Q513" s="7"/>
      <c r="R513" s="7"/>
      <c r="S513" s="10" t="str">
        <f t="shared" si="51"/>
        <v/>
      </c>
      <c r="T513" s="19" t="str">
        <f t="shared" si="52"/>
        <v/>
      </c>
      <c r="U513" s="19" t="str">
        <f t="shared" si="53"/>
        <v/>
      </c>
      <c r="V513" s="19" t="str">
        <f t="shared" si="54"/>
        <v/>
      </c>
      <c r="W513" s="19" t="str">
        <f t="shared" si="55"/>
        <v/>
      </c>
    </row>
    <row r="514" spans="1:23" ht="30" customHeight="1" x14ac:dyDescent="0.35">
      <c r="A514" s="19" t="str">
        <f>IF($B514="","",IFERROR(MATCH($B514,SKOLY,0),"?")&amp;"-"&amp;COUNTIF($B$5:$B514,$B514))</f>
        <v/>
      </c>
      <c r="B514" s="7"/>
      <c r="C514" s="7"/>
      <c r="D514" s="23"/>
      <c r="E514" s="22"/>
      <c r="F514" s="7"/>
      <c r="G514" s="7"/>
      <c r="H514" s="28"/>
      <c r="I514" s="7"/>
      <c r="J514" s="23"/>
      <c r="K514" s="23"/>
      <c r="L514" s="19" t="str">
        <f t="shared" si="49"/>
        <v/>
      </c>
      <c r="M514" s="7"/>
      <c r="N514" s="29"/>
      <c r="O514" s="27" t="str">
        <f t="shared" si="50"/>
        <v/>
      </c>
      <c r="P514" s="7"/>
      <c r="Q514" s="7"/>
      <c r="R514" s="7"/>
      <c r="S514" s="10" t="str">
        <f t="shared" si="51"/>
        <v/>
      </c>
      <c r="T514" s="19" t="str">
        <f t="shared" si="52"/>
        <v/>
      </c>
      <c r="U514" s="19" t="str">
        <f t="shared" si="53"/>
        <v/>
      </c>
      <c r="V514" s="19" t="str">
        <f t="shared" si="54"/>
        <v/>
      </c>
      <c r="W514" s="19" t="str">
        <f t="shared" si="55"/>
        <v/>
      </c>
    </row>
    <row r="515" spans="1:23" ht="30" customHeight="1" x14ac:dyDescent="0.35">
      <c r="A515" s="19" t="str">
        <f>IF($B515="","",IFERROR(MATCH($B515,SKOLY,0),"?")&amp;"-"&amp;COUNTIF($B$5:$B515,$B515))</f>
        <v/>
      </c>
      <c r="B515" s="7"/>
      <c r="C515" s="7"/>
      <c r="D515" s="23"/>
      <c r="E515" s="22"/>
      <c r="F515" s="7"/>
      <c r="G515" s="7"/>
      <c r="H515" s="28"/>
      <c r="I515" s="7"/>
      <c r="J515" s="23"/>
      <c r="K515" s="23"/>
      <c r="L515" s="19" t="str">
        <f t="shared" si="49"/>
        <v/>
      </c>
      <c r="M515" s="7"/>
      <c r="N515" s="29"/>
      <c r="O515" s="27" t="str">
        <f t="shared" si="50"/>
        <v/>
      </c>
      <c r="P515" s="7"/>
      <c r="Q515" s="7"/>
      <c r="R515" s="7"/>
      <c r="S515" s="10" t="str">
        <f t="shared" si="51"/>
        <v/>
      </c>
      <c r="T515" s="19" t="str">
        <f t="shared" si="52"/>
        <v/>
      </c>
      <c r="U515" s="19" t="str">
        <f t="shared" si="53"/>
        <v/>
      </c>
      <c r="V515" s="19" t="str">
        <f t="shared" si="54"/>
        <v/>
      </c>
      <c r="W515" s="19" t="str">
        <f t="shared" si="55"/>
        <v/>
      </c>
    </row>
    <row r="516" spans="1:23" ht="30" customHeight="1" x14ac:dyDescent="0.35">
      <c r="A516" s="19" t="str">
        <f>IF($B516="","",IFERROR(MATCH($B516,SKOLY,0),"?")&amp;"-"&amp;COUNTIF($B$5:$B516,$B516))</f>
        <v/>
      </c>
      <c r="B516" s="7"/>
      <c r="C516" s="7"/>
      <c r="D516" s="23"/>
      <c r="E516" s="22"/>
      <c r="F516" s="7"/>
      <c r="G516" s="7"/>
      <c r="H516" s="28"/>
      <c r="I516" s="7"/>
      <c r="J516" s="23"/>
      <c r="K516" s="23"/>
      <c r="L516" s="19" t="str">
        <f t="shared" si="49"/>
        <v/>
      </c>
      <c r="M516" s="7"/>
      <c r="N516" s="29"/>
      <c r="O516" s="27" t="str">
        <f t="shared" si="50"/>
        <v/>
      </c>
      <c r="P516" s="7"/>
      <c r="Q516" s="7"/>
      <c r="R516" s="7"/>
      <c r="S516" s="10" t="str">
        <f t="shared" si="51"/>
        <v/>
      </c>
      <c r="T516" s="19" t="str">
        <f t="shared" si="52"/>
        <v/>
      </c>
      <c r="U516" s="19" t="str">
        <f t="shared" si="53"/>
        <v/>
      </c>
      <c r="V516" s="19" t="str">
        <f t="shared" si="54"/>
        <v/>
      </c>
      <c r="W516" s="19" t="str">
        <f t="shared" si="55"/>
        <v/>
      </c>
    </row>
    <row r="517" spans="1:23" ht="30" customHeight="1" x14ac:dyDescent="0.35">
      <c r="A517" s="19" t="str">
        <f>IF($B517="","",IFERROR(MATCH($B517,SKOLY,0),"?")&amp;"-"&amp;COUNTIF($B$5:$B517,$B517))</f>
        <v/>
      </c>
      <c r="B517" s="7"/>
      <c r="C517" s="7"/>
      <c r="D517" s="23"/>
      <c r="E517" s="22"/>
      <c r="F517" s="7"/>
      <c r="G517" s="7"/>
      <c r="H517" s="28"/>
      <c r="I517" s="7"/>
      <c r="J517" s="23"/>
      <c r="K517" s="23"/>
      <c r="L517" s="19" t="str">
        <f t="shared" ref="L517:L580" si="56">IF(AND($D517="",$J517=""),"",SUM($D517,$J517)-SUM($K517))</f>
        <v/>
      </c>
      <c r="M517" s="7"/>
      <c r="N517" s="29"/>
      <c r="O517" s="27" t="str">
        <f t="shared" ref="O517:O580" si="57">IF(OR($J517="",$N517=""),"",$J517*$N517)</f>
        <v/>
      </c>
      <c r="P517" s="7"/>
      <c r="Q517" s="7"/>
      <c r="R517" s="7"/>
      <c r="S517" s="10" t="str">
        <f t="shared" ref="S517:S580" si="58">IF($B517="","",IF(T517="","OK",LEFT(T517,LEN(T517)-2)))</f>
        <v/>
      </c>
      <c r="T517" s="19" t="str">
        <f t="shared" ref="T517:T580" si="59">IF($B517="","",IF(COUNTIF(SKOLY,$B517)=0,"✖ škola není v seznamu na listu Zapojené školy; ","")&amp;IF($C517="","✖ chybí kategorie vybavení; ","")&amp;IF(AND($C517&lt;&gt;"",COUNTIF(CIS_KATEGORIE,$C517)=0),"✖ kategorie mimo číselník; ","")&amp;IF(AND($D517="",$J517=""),"✖ chybí množství (stávající nebo nově pořizované); ","")&amp;IF(AND(N($D517)&gt;0,$E517=""),"✖ chybí měsíc a rok pořízení; ","")&amp;IF(AND(N($D517)&gt;0,$F517=""),"✖ chybí zdroj financování; ","")&amp;IF(AND($F517&lt;&gt;"",COUNTIF(CIS_ZDROJ,$F517)=0),"✖ zdroj financování mimo číselník; ","")&amp;IF(AND($G517&lt;&gt;"",COUNTIF(CIS_ZDROJ,$G517)=0),"✖ další zdroj financování mimo číselník; ","")&amp;IF(AND(N($D517)&gt;0,$I517=""),"✖ chybí parametry a stav stávajícího vybavení; ","")&amp;IF(AND(N($J517)&gt;0,$M517=""),"✖ chybí parametry nového vybavení; ","")&amp;IF(AND(N($J517)&gt;0,$N517=""),"✖ chybí jednotková cena; ","")&amp;IF(AND(N($J517)&gt;0,$P517=""),"✖ chybí rozpočtová položka; ","")&amp;IF(AND($P517&lt;&gt;"",COUNTIF(CIS_ROZPOCET,$P517)=0),"✖ rozpočtová položka mimo číselník; ","")&amp;IF(AND(N($J517)&gt;0,$Q517=""),"✖ chybí zdůvodnění potřebnosti; ","")&amp;IF(AND(N($J517)&gt;0,$R517=""),"✖ chybí vazba na klíčovou aktivitu; ","")&amp;IF(AND($R517&lt;&gt;"",COUNTIF(CIS_KA,$R517)=0),"✖ klíčová aktivita mimo číselník; ","")&amp;IF(AND($K517&lt;&gt;"",$D517&lt;&gt;"",N($K517)&gt;N($D517)),"✖ vyřazované ks převyšují stávající množství; ","")&amp;IF(AND($G517&lt;&gt;"",$F517=""),"✖ vícenásobný výběr: další zdroj financování vyplněn bez hlavního; ","")&amp;IF(AND($G517&lt;&gt;"",$G517=$F517),"✖ vícenásobný výběr: další zdroj financování shodný s hlavním; ","")&amp;IF(AND(N($J517)&gt;0,$Q517&lt;&gt;"",LEN($Q517)&lt;40),"▲ stručné zdůvodnění potřebnosti (méně než 40 znaků); ","")&amp;IF(AND(N($J517)&gt;0,$M517&lt;&gt;"",LEN($M517)&lt;40),"▲ stručné parametry nového vybavení (méně než 40 znaků); ","")&amp;IF(AND(N($D517)&gt;0,$F517&lt;&gt;"",$H517="",NOT(OR($F517="Zřizovatel",LEFT($F517,7)="Vlastní",LEFT($F517,3)="Dar"))),"▲ u dotačního zdroje chybí registrační číslo projektu; ",""))</f>
        <v/>
      </c>
      <c r="U517" s="19" t="str">
        <f t="shared" ref="U517:U580" si="60">IF($B517="","",LEN(T517)-LEN(SUBSTITUTE(T517,"✖","")))</f>
        <v/>
      </c>
      <c r="V517" s="19" t="str">
        <f t="shared" ref="V517:V580" si="61">IF($B517="","",LEN(T517)-LEN(SUBSTITUTE(T517,"▲","")))</f>
        <v/>
      </c>
      <c r="W517" s="19" t="str">
        <f t="shared" ref="W517:W580" si="62">IF($B517="","",(LEN(T517)-LEN(SUBSTITUTE(T517,"vícenásobný výběr","")))/LEN("vícenásobný výběr"))</f>
        <v/>
      </c>
    </row>
    <row r="518" spans="1:23" ht="30" customHeight="1" x14ac:dyDescent="0.35">
      <c r="A518" s="19" t="str">
        <f>IF($B518="","",IFERROR(MATCH($B518,SKOLY,0),"?")&amp;"-"&amp;COUNTIF($B$5:$B518,$B518))</f>
        <v/>
      </c>
      <c r="B518" s="7"/>
      <c r="C518" s="7"/>
      <c r="D518" s="23"/>
      <c r="E518" s="22"/>
      <c r="F518" s="7"/>
      <c r="G518" s="7"/>
      <c r="H518" s="28"/>
      <c r="I518" s="7"/>
      <c r="J518" s="23"/>
      <c r="K518" s="23"/>
      <c r="L518" s="19" t="str">
        <f t="shared" si="56"/>
        <v/>
      </c>
      <c r="M518" s="7"/>
      <c r="N518" s="29"/>
      <c r="O518" s="27" t="str">
        <f t="shared" si="57"/>
        <v/>
      </c>
      <c r="P518" s="7"/>
      <c r="Q518" s="7"/>
      <c r="R518" s="7"/>
      <c r="S518" s="10" t="str">
        <f t="shared" si="58"/>
        <v/>
      </c>
      <c r="T518" s="19" t="str">
        <f t="shared" si="59"/>
        <v/>
      </c>
      <c r="U518" s="19" t="str">
        <f t="shared" si="60"/>
        <v/>
      </c>
      <c r="V518" s="19" t="str">
        <f t="shared" si="61"/>
        <v/>
      </c>
      <c r="W518" s="19" t="str">
        <f t="shared" si="62"/>
        <v/>
      </c>
    </row>
    <row r="519" spans="1:23" ht="30" customHeight="1" x14ac:dyDescent="0.35">
      <c r="A519" s="19" t="str">
        <f>IF($B519="","",IFERROR(MATCH($B519,SKOLY,0),"?")&amp;"-"&amp;COUNTIF($B$5:$B519,$B519))</f>
        <v/>
      </c>
      <c r="B519" s="7"/>
      <c r="C519" s="7"/>
      <c r="D519" s="23"/>
      <c r="E519" s="22"/>
      <c r="F519" s="7"/>
      <c r="G519" s="7"/>
      <c r="H519" s="28"/>
      <c r="I519" s="7"/>
      <c r="J519" s="23"/>
      <c r="K519" s="23"/>
      <c r="L519" s="19" t="str">
        <f t="shared" si="56"/>
        <v/>
      </c>
      <c r="M519" s="7"/>
      <c r="N519" s="29"/>
      <c r="O519" s="27" t="str">
        <f t="shared" si="57"/>
        <v/>
      </c>
      <c r="P519" s="7"/>
      <c r="Q519" s="7"/>
      <c r="R519" s="7"/>
      <c r="S519" s="10" t="str">
        <f t="shared" si="58"/>
        <v/>
      </c>
      <c r="T519" s="19" t="str">
        <f t="shared" si="59"/>
        <v/>
      </c>
      <c r="U519" s="19" t="str">
        <f t="shared" si="60"/>
        <v/>
      </c>
      <c r="V519" s="19" t="str">
        <f t="shared" si="61"/>
        <v/>
      </c>
      <c r="W519" s="19" t="str">
        <f t="shared" si="62"/>
        <v/>
      </c>
    </row>
    <row r="520" spans="1:23" ht="30" customHeight="1" x14ac:dyDescent="0.35">
      <c r="A520" s="19" t="str">
        <f>IF($B520="","",IFERROR(MATCH($B520,SKOLY,0),"?")&amp;"-"&amp;COUNTIF($B$5:$B520,$B520))</f>
        <v/>
      </c>
      <c r="B520" s="7"/>
      <c r="C520" s="7"/>
      <c r="D520" s="23"/>
      <c r="E520" s="22"/>
      <c r="F520" s="7"/>
      <c r="G520" s="7"/>
      <c r="H520" s="28"/>
      <c r="I520" s="7"/>
      <c r="J520" s="23"/>
      <c r="K520" s="23"/>
      <c r="L520" s="19" t="str">
        <f t="shared" si="56"/>
        <v/>
      </c>
      <c r="M520" s="7"/>
      <c r="N520" s="29"/>
      <c r="O520" s="27" t="str">
        <f t="shared" si="57"/>
        <v/>
      </c>
      <c r="P520" s="7"/>
      <c r="Q520" s="7"/>
      <c r="R520" s="7"/>
      <c r="S520" s="10" t="str">
        <f t="shared" si="58"/>
        <v/>
      </c>
      <c r="T520" s="19" t="str">
        <f t="shared" si="59"/>
        <v/>
      </c>
      <c r="U520" s="19" t="str">
        <f t="shared" si="60"/>
        <v/>
      </c>
      <c r="V520" s="19" t="str">
        <f t="shared" si="61"/>
        <v/>
      </c>
      <c r="W520" s="19" t="str">
        <f t="shared" si="62"/>
        <v/>
      </c>
    </row>
    <row r="521" spans="1:23" ht="30" customHeight="1" x14ac:dyDescent="0.35">
      <c r="A521" s="19" t="str">
        <f>IF($B521="","",IFERROR(MATCH($B521,SKOLY,0),"?")&amp;"-"&amp;COUNTIF($B$5:$B521,$B521))</f>
        <v/>
      </c>
      <c r="B521" s="7"/>
      <c r="C521" s="7"/>
      <c r="D521" s="23"/>
      <c r="E521" s="22"/>
      <c r="F521" s="7"/>
      <c r="G521" s="7"/>
      <c r="H521" s="28"/>
      <c r="I521" s="7"/>
      <c r="J521" s="23"/>
      <c r="K521" s="23"/>
      <c r="L521" s="19" t="str">
        <f t="shared" si="56"/>
        <v/>
      </c>
      <c r="M521" s="7"/>
      <c r="N521" s="29"/>
      <c r="O521" s="27" t="str">
        <f t="shared" si="57"/>
        <v/>
      </c>
      <c r="P521" s="7"/>
      <c r="Q521" s="7"/>
      <c r="R521" s="7"/>
      <c r="S521" s="10" t="str">
        <f t="shared" si="58"/>
        <v/>
      </c>
      <c r="T521" s="19" t="str">
        <f t="shared" si="59"/>
        <v/>
      </c>
      <c r="U521" s="19" t="str">
        <f t="shared" si="60"/>
        <v/>
      </c>
      <c r="V521" s="19" t="str">
        <f t="shared" si="61"/>
        <v/>
      </c>
      <c r="W521" s="19" t="str">
        <f t="shared" si="62"/>
        <v/>
      </c>
    </row>
    <row r="522" spans="1:23" ht="30" customHeight="1" x14ac:dyDescent="0.35">
      <c r="A522" s="19" t="str">
        <f>IF($B522="","",IFERROR(MATCH($B522,SKOLY,0),"?")&amp;"-"&amp;COUNTIF($B$5:$B522,$B522))</f>
        <v/>
      </c>
      <c r="B522" s="7"/>
      <c r="C522" s="7"/>
      <c r="D522" s="23"/>
      <c r="E522" s="22"/>
      <c r="F522" s="7"/>
      <c r="G522" s="7"/>
      <c r="H522" s="28"/>
      <c r="I522" s="7"/>
      <c r="J522" s="23"/>
      <c r="K522" s="23"/>
      <c r="L522" s="19" t="str">
        <f t="shared" si="56"/>
        <v/>
      </c>
      <c r="M522" s="7"/>
      <c r="N522" s="29"/>
      <c r="O522" s="27" t="str">
        <f t="shared" si="57"/>
        <v/>
      </c>
      <c r="P522" s="7"/>
      <c r="Q522" s="7"/>
      <c r="R522" s="7"/>
      <c r="S522" s="10" t="str">
        <f t="shared" si="58"/>
        <v/>
      </c>
      <c r="T522" s="19" t="str">
        <f t="shared" si="59"/>
        <v/>
      </c>
      <c r="U522" s="19" t="str">
        <f t="shared" si="60"/>
        <v/>
      </c>
      <c r="V522" s="19" t="str">
        <f t="shared" si="61"/>
        <v/>
      </c>
      <c r="W522" s="19" t="str">
        <f t="shared" si="62"/>
        <v/>
      </c>
    </row>
    <row r="523" spans="1:23" ht="30" customHeight="1" x14ac:dyDescent="0.35">
      <c r="A523" s="19" t="str">
        <f>IF($B523="","",IFERROR(MATCH($B523,SKOLY,0),"?")&amp;"-"&amp;COUNTIF($B$5:$B523,$B523))</f>
        <v/>
      </c>
      <c r="B523" s="7"/>
      <c r="C523" s="7"/>
      <c r="D523" s="23"/>
      <c r="E523" s="22"/>
      <c r="F523" s="7"/>
      <c r="G523" s="7"/>
      <c r="H523" s="28"/>
      <c r="I523" s="7"/>
      <c r="J523" s="23"/>
      <c r="K523" s="23"/>
      <c r="L523" s="19" t="str">
        <f t="shared" si="56"/>
        <v/>
      </c>
      <c r="M523" s="7"/>
      <c r="N523" s="29"/>
      <c r="O523" s="27" t="str">
        <f t="shared" si="57"/>
        <v/>
      </c>
      <c r="P523" s="7"/>
      <c r="Q523" s="7"/>
      <c r="R523" s="7"/>
      <c r="S523" s="10" t="str">
        <f t="shared" si="58"/>
        <v/>
      </c>
      <c r="T523" s="19" t="str">
        <f t="shared" si="59"/>
        <v/>
      </c>
      <c r="U523" s="19" t="str">
        <f t="shared" si="60"/>
        <v/>
      </c>
      <c r="V523" s="19" t="str">
        <f t="shared" si="61"/>
        <v/>
      </c>
      <c r="W523" s="19" t="str">
        <f t="shared" si="62"/>
        <v/>
      </c>
    </row>
    <row r="524" spans="1:23" ht="30" customHeight="1" x14ac:dyDescent="0.35">
      <c r="A524" s="19" t="str">
        <f>IF($B524="","",IFERROR(MATCH($B524,SKOLY,0),"?")&amp;"-"&amp;COUNTIF($B$5:$B524,$B524))</f>
        <v/>
      </c>
      <c r="B524" s="7"/>
      <c r="C524" s="7"/>
      <c r="D524" s="23"/>
      <c r="E524" s="22"/>
      <c r="F524" s="7"/>
      <c r="G524" s="7"/>
      <c r="H524" s="28"/>
      <c r="I524" s="7"/>
      <c r="J524" s="23"/>
      <c r="K524" s="23"/>
      <c r="L524" s="19" t="str">
        <f t="shared" si="56"/>
        <v/>
      </c>
      <c r="M524" s="7"/>
      <c r="N524" s="29"/>
      <c r="O524" s="27" t="str">
        <f t="shared" si="57"/>
        <v/>
      </c>
      <c r="P524" s="7"/>
      <c r="Q524" s="7"/>
      <c r="R524" s="7"/>
      <c r="S524" s="10" t="str">
        <f t="shared" si="58"/>
        <v/>
      </c>
      <c r="T524" s="19" t="str">
        <f t="shared" si="59"/>
        <v/>
      </c>
      <c r="U524" s="19" t="str">
        <f t="shared" si="60"/>
        <v/>
      </c>
      <c r="V524" s="19" t="str">
        <f t="shared" si="61"/>
        <v/>
      </c>
      <c r="W524" s="19" t="str">
        <f t="shared" si="62"/>
        <v/>
      </c>
    </row>
    <row r="525" spans="1:23" ht="30" customHeight="1" x14ac:dyDescent="0.35">
      <c r="A525" s="19" t="str">
        <f>IF($B525="","",IFERROR(MATCH($B525,SKOLY,0),"?")&amp;"-"&amp;COUNTIF($B$5:$B525,$B525))</f>
        <v/>
      </c>
      <c r="B525" s="7"/>
      <c r="C525" s="7"/>
      <c r="D525" s="23"/>
      <c r="E525" s="22"/>
      <c r="F525" s="7"/>
      <c r="G525" s="7"/>
      <c r="H525" s="28"/>
      <c r="I525" s="7"/>
      <c r="J525" s="23"/>
      <c r="K525" s="23"/>
      <c r="L525" s="19" t="str">
        <f t="shared" si="56"/>
        <v/>
      </c>
      <c r="M525" s="7"/>
      <c r="N525" s="29"/>
      <c r="O525" s="27" t="str">
        <f t="shared" si="57"/>
        <v/>
      </c>
      <c r="P525" s="7"/>
      <c r="Q525" s="7"/>
      <c r="R525" s="7"/>
      <c r="S525" s="10" t="str">
        <f t="shared" si="58"/>
        <v/>
      </c>
      <c r="T525" s="19" t="str">
        <f t="shared" si="59"/>
        <v/>
      </c>
      <c r="U525" s="19" t="str">
        <f t="shared" si="60"/>
        <v/>
      </c>
      <c r="V525" s="19" t="str">
        <f t="shared" si="61"/>
        <v/>
      </c>
      <c r="W525" s="19" t="str">
        <f t="shared" si="62"/>
        <v/>
      </c>
    </row>
    <row r="526" spans="1:23" ht="30" customHeight="1" x14ac:dyDescent="0.35">
      <c r="A526" s="19" t="str">
        <f>IF($B526="","",IFERROR(MATCH($B526,SKOLY,0),"?")&amp;"-"&amp;COUNTIF($B$5:$B526,$B526))</f>
        <v/>
      </c>
      <c r="B526" s="7"/>
      <c r="C526" s="7"/>
      <c r="D526" s="23"/>
      <c r="E526" s="22"/>
      <c r="F526" s="7"/>
      <c r="G526" s="7"/>
      <c r="H526" s="28"/>
      <c r="I526" s="7"/>
      <c r="J526" s="23"/>
      <c r="K526" s="23"/>
      <c r="L526" s="19" t="str">
        <f t="shared" si="56"/>
        <v/>
      </c>
      <c r="M526" s="7"/>
      <c r="N526" s="29"/>
      <c r="O526" s="27" t="str">
        <f t="shared" si="57"/>
        <v/>
      </c>
      <c r="P526" s="7"/>
      <c r="Q526" s="7"/>
      <c r="R526" s="7"/>
      <c r="S526" s="10" t="str">
        <f t="shared" si="58"/>
        <v/>
      </c>
      <c r="T526" s="19" t="str">
        <f t="shared" si="59"/>
        <v/>
      </c>
      <c r="U526" s="19" t="str">
        <f t="shared" si="60"/>
        <v/>
      </c>
      <c r="V526" s="19" t="str">
        <f t="shared" si="61"/>
        <v/>
      </c>
      <c r="W526" s="19" t="str">
        <f t="shared" si="62"/>
        <v/>
      </c>
    </row>
    <row r="527" spans="1:23" ht="30" customHeight="1" x14ac:dyDescent="0.35">
      <c r="A527" s="19" t="str">
        <f>IF($B527="","",IFERROR(MATCH($B527,SKOLY,0),"?")&amp;"-"&amp;COUNTIF($B$5:$B527,$B527))</f>
        <v/>
      </c>
      <c r="B527" s="7"/>
      <c r="C527" s="7"/>
      <c r="D527" s="23"/>
      <c r="E527" s="22"/>
      <c r="F527" s="7"/>
      <c r="G527" s="7"/>
      <c r="H527" s="28"/>
      <c r="I527" s="7"/>
      <c r="J527" s="23"/>
      <c r="K527" s="23"/>
      <c r="L527" s="19" t="str">
        <f t="shared" si="56"/>
        <v/>
      </c>
      <c r="M527" s="7"/>
      <c r="N527" s="29"/>
      <c r="O527" s="27" t="str">
        <f t="shared" si="57"/>
        <v/>
      </c>
      <c r="P527" s="7"/>
      <c r="Q527" s="7"/>
      <c r="R527" s="7"/>
      <c r="S527" s="10" t="str">
        <f t="shared" si="58"/>
        <v/>
      </c>
      <c r="T527" s="19" t="str">
        <f t="shared" si="59"/>
        <v/>
      </c>
      <c r="U527" s="19" t="str">
        <f t="shared" si="60"/>
        <v/>
      </c>
      <c r="V527" s="19" t="str">
        <f t="shared" si="61"/>
        <v/>
      </c>
      <c r="W527" s="19" t="str">
        <f t="shared" si="62"/>
        <v/>
      </c>
    </row>
    <row r="528" spans="1:23" ht="30" customHeight="1" x14ac:dyDescent="0.35">
      <c r="A528" s="19" t="str">
        <f>IF($B528="","",IFERROR(MATCH($B528,SKOLY,0),"?")&amp;"-"&amp;COUNTIF($B$5:$B528,$B528))</f>
        <v/>
      </c>
      <c r="B528" s="7"/>
      <c r="C528" s="7"/>
      <c r="D528" s="23"/>
      <c r="E528" s="22"/>
      <c r="F528" s="7"/>
      <c r="G528" s="7"/>
      <c r="H528" s="28"/>
      <c r="I528" s="7"/>
      <c r="J528" s="23"/>
      <c r="K528" s="23"/>
      <c r="L528" s="19" t="str">
        <f t="shared" si="56"/>
        <v/>
      </c>
      <c r="M528" s="7"/>
      <c r="N528" s="29"/>
      <c r="O528" s="27" t="str">
        <f t="shared" si="57"/>
        <v/>
      </c>
      <c r="P528" s="7"/>
      <c r="Q528" s="7"/>
      <c r="R528" s="7"/>
      <c r="S528" s="10" t="str">
        <f t="shared" si="58"/>
        <v/>
      </c>
      <c r="T528" s="19" t="str">
        <f t="shared" si="59"/>
        <v/>
      </c>
      <c r="U528" s="19" t="str">
        <f t="shared" si="60"/>
        <v/>
      </c>
      <c r="V528" s="19" t="str">
        <f t="shared" si="61"/>
        <v/>
      </c>
      <c r="W528" s="19" t="str">
        <f t="shared" si="62"/>
        <v/>
      </c>
    </row>
    <row r="529" spans="1:23" ht="30" customHeight="1" x14ac:dyDescent="0.35">
      <c r="A529" s="19" t="str">
        <f>IF($B529="","",IFERROR(MATCH($B529,SKOLY,0),"?")&amp;"-"&amp;COUNTIF($B$5:$B529,$B529))</f>
        <v/>
      </c>
      <c r="B529" s="7"/>
      <c r="C529" s="7"/>
      <c r="D529" s="23"/>
      <c r="E529" s="22"/>
      <c r="F529" s="7"/>
      <c r="G529" s="7"/>
      <c r="H529" s="28"/>
      <c r="I529" s="7"/>
      <c r="J529" s="23"/>
      <c r="K529" s="23"/>
      <c r="L529" s="19" t="str">
        <f t="shared" si="56"/>
        <v/>
      </c>
      <c r="M529" s="7"/>
      <c r="N529" s="29"/>
      <c r="O529" s="27" t="str">
        <f t="shared" si="57"/>
        <v/>
      </c>
      <c r="P529" s="7"/>
      <c r="Q529" s="7"/>
      <c r="R529" s="7"/>
      <c r="S529" s="10" t="str">
        <f t="shared" si="58"/>
        <v/>
      </c>
      <c r="T529" s="19" t="str">
        <f t="shared" si="59"/>
        <v/>
      </c>
      <c r="U529" s="19" t="str">
        <f t="shared" si="60"/>
        <v/>
      </c>
      <c r="V529" s="19" t="str">
        <f t="shared" si="61"/>
        <v/>
      </c>
      <c r="W529" s="19" t="str">
        <f t="shared" si="62"/>
        <v/>
      </c>
    </row>
    <row r="530" spans="1:23" ht="30" customHeight="1" x14ac:dyDescent="0.35">
      <c r="A530" s="19" t="str">
        <f>IF($B530="","",IFERROR(MATCH($B530,SKOLY,0),"?")&amp;"-"&amp;COUNTIF($B$5:$B530,$B530))</f>
        <v/>
      </c>
      <c r="B530" s="7"/>
      <c r="C530" s="7"/>
      <c r="D530" s="23"/>
      <c r="E530" s="22"/>
      <c r="F530" s="7"/>
      <c r="G530" s="7"/>
      <c r="H530" s="28"/>
      <c r="I530" s="7"/>
      <c r="J530" s="23"/>
      <c r="K530" s="23"/>
      <c r="L530" s="19" t="str">
        <f t="shared" si="56"/>
        <v/>
      </c>
      <c r="M530" s="7"/>
      <c r="N530" s="29"/>
      <c r="O530" s="27" t="str">
        <f t="shared" si="57"/>
        <v/>
      </c>
      <c r="P530" s="7"/>
      <c r="Q530" s="7"/>
      <c r="R530" s="7"/>
      <c r="S530" s="10" t="str">
        <f t="shared" si="58"/>
        <v/>
      </c>
      <c r="T530" s="19" t="str">
        <f t="shared" si="59"/>
        <v/>
      </c>
      <c r="U530" s="19" t="str">
        <f t="shared" si="60"/>
        <v/>
      </c>
      <c r="V530" s="19" t="str">
        <f t="shared" si="61"/>
        <v/>
      </c>
      <c r="W530" s="19" t="str">
        <f t="shared" si="62"/>
        <v/>
      </c>
    </row>
    <row r="531" spans="1:23" ht="30" customHeight="1" x14ac:dyDescent="0.35">
      <c r="A531" s="19" t="str">
        <f>IF($B531="","",IFERROR(MATCH($B531,SKOLY,0),"?")&amp;"-"&amp;COUNTIF($B$5:$B531,$B531))</f>
        <v/>
      </c>
      <c r="B531" s="7"/>
      <c r="C531" s="7"/>
      <c r="D531" s="23"/>
      <c r="E531" s="22"/>
      <c r="F531" s="7"/>
      <c r="G531" s="7"/>
      <c r="H531" s="28"/>
      <c r="I531" s="7"/>
      <c r="J531" s="23"/>
      <c r="K531" s="23"/>
      <c r="L531" s="19" t="str">
        <f t="shared" si="56"/>
        <v/>
      </c>
      <c r="M531" s="7"/>
      <c r="N531" s="29"/>
      <c r="O531" s="27" t="str">
        <f t="shared" si="57"/>
        <v/>
      </c>
      <c r="P531" s="7"/>
      <c r="Q531" s="7"/>
      <c r="R531" s="7"/>
      <c r="S531" s="10" t="str">
        <f t="shared" si="58"/>
        <v/>
      </c>
      <c r="T531" s="19" t="str">
        <f t="shared" si="59"/>
        <v/>
      </c>
      <c r="U531" s="19" t="str">
        <f t="shared" si="60"/>
        <v/>
      </c>
      <c r="V531" s="19" t="str">
        <f t="shared" si="61"/>
        <v/>
      </c>
      <c r="W531" s="19" t="str">
        <f t="shared" si="62"/>
        <v/>
      </c>
    </row>
    <row r="532" spans="1:23" ht="30" customHeight="1" x14ac:dyDescent="0.35">
      <c r="A532" s="19" t="str">
        <f>IF($B532="","",IFERROR(MATCH($B532,SKOLY,0),"?")&amp;"-"&amp;COUNTIF($B$5:$B532,$B532))</f>
        <v/>
      </c>
      <c r="B532" s="7"/>
      <c r="C532" s="7"/>
      <c r="D532" s="23"/>
      <c r="E532" s="22"/>
      <c r="F532" s="7"/>
      <c r="G532" s="7"/>
      <c r="H532" s="28"/>
      <c r="I532" s="7"/>
      <c r="J532" s="23"/>
      <c r="K532" s="23"/>
      <c r="L532" s="19" t="str">
        <f t="shared" si="56"/>
        <v/>
      </c>
      <c r="M532" s="7"/>
      <c r="N532" s="29"/>
      <c r="O532" s="27" t="str">
        <f t="shared" si="57"/>
        <v/>
      </c>
      <c r="P532" s="7"/>
      <c r="Q532" s="7"/>
      <c r="R532" s="7"/>
      <c r="S532" s="10" t="str">
        <f t="shared" si="58"/>
        <v/>
      </c>
      <c r="T532" s="19" t="str">
        <f t="shared" si="59"/>
        <v/>
      </c>
      <c r="U532" s="19" t="str">
        <f t="shared" si="60"/>
        <v/>
      </c>
      <c r="V532" s="19" t="str">
        <f t="shared" si="61"/>
        <v/>
      </c>
      <c r="W532" s="19" t="str">
        <f t="shared" si="62"/>
        <v/>
      </c>
    </row>
    <row r="533" spans="1:23" ht="30" customHeight="1" x14ac:dyDescent="0.35">
      <c r="A533" s="19" t="str">
        <f>IF($B533="","",IFERROR(MATCH($B533,SKOLY,0),"?")&amp;"-"&amp;COUNTIF($B$5:$B533,$B533))</f>
        <v/>
      </c>
      <c r="B533" s="7"/>
      <c r="C533" s="7"/>
      <c r="D533" s="23"/>
      <c r="E533" s="22"/>
      <c r="F533" s="7"/>
      <c r="G533" s="7"/>
      <c r="H533" s="28"/>
      <c r="I533" s="7"/>
      <c r="J533" s="23"/>
      <c r="K533" s="23"/>
      <c r="L533" s="19" t="str">
        <f t="shared" si="56"/>
        <v/>
      </c>
      <c r="M533" s="7"/>
      <c r="N533" s="29"/>
      <c r="O533" s="27" t="str">
        <f t="shared" si="57"/>
        <v/>
      </c>
      <c r="P533" s="7"/>
      <c r="Q533" s="7"/>
      <c r="R533" s="7"/>
      <c r="S533" s="10" t="str">
        <f t="shared" si="58"/>
        <v/>
      </c>
      <c r="T533" s="19" t="str">
        <f t="shared" si="59"/>
        <v/>
      </c>
      <c r="U533" s="19" t="str">
        <f t="shared" si="60"/>
        <v/>
      </c>
      <c r="V533" s="19" t="str">
        <f t="shared" si="61"/>
        <v/>
      </c>
      <c r="W533" s="19" t="str">
        <f t="shared" si="62"/>
        <v/>
      </c>
    </row>
    <row r="534" spans="1:23" ht="30" customHeight="1" x14ac:dyDescent="0.35">
      <c r="A534" s="19" t="str">
        <f>IF($B534="","",IFERROR(MATCH($B534,SKOLY,0),"?")&amp;"-"&amp;COUNTIF($B$5:$B534,$B534))</f>
        <v/>
      </c>
      <c r="B534" s="7"/>
      <c r="C534" s="7"/>
      <c r="D534" s="23"/>
      <c r="E534" s="22"/>
      <c r="F534" s="7"/>
      <c r="G534" s="7"/>
      <c r="H534" s="28"/>
      <c r="I534" s="7"/>
      <c r="J534" s="23"/>
      <c r="K534" s="23"/>
      <c r="L534" s="19" t="str">
        <f t="shared" si="56"/>
        <v/>
      </c>
      <c r="M534" s="7"/>
      <c r="N534" s="29"/>
      <c r="O534" s="27" t="str">
        <f t="shared" si="57"/>
        <v/>
      </c>
      <c r="P534" s="7"/>
      <c r="Q534" s="7"/>
      <c r="R534" s="7"/>
      <c r="S534" s="10" t="str">
        <f t="shared" si="58"/>
        <v/>
      </c>
      <c r="T534" s="19" t="str">
        <f t="shared" si="59"/>
        <v/>
      </c>
      <c r="U534" s="19" t="str">
        <f t="shared" si="60"/>
        <v/>
      </c>
      <c r="V534" s="19" t="str">
        <f t="shared" si="61"/>
        <v/>
      </c>
      <c r="W534" s="19" t="str">
        <f t="shared" si="62"/>
        <v/>
      </c>
    </row>
    <row r="535" spans="1:23" ht="30" customHeight="1" x14ac:dyDescent="0.35">
      <c r="A535" s="19" t="str">
        <f>IF($B535="","",IFERROR(MATCH($B535,SKOLY,0),"?")&amp;"-"&amp;COUNTIF($B$5:$B535,$B535))</f>
        <v/>
      </c>
      <c r="B535" s="7"/>
      <c r="C535" s="7"/>
      <c r="D535" s="23"/>
      <c r="E535" s="22"/>
      <c r="F535" s="7"/>
      <c r="G535" s="7"/>
      <c r="H535" s="28"/>
      <c r="I535" s="7"/>
      <c r="J535" s="23"/>
      <c r="K535" s="23"/>
      <c r="L535" s="19" t="str">
        <f t="shared" si="56"/>
        <v/>
      </c>
      <c r="M535" s="7"/>
      <c r="N535" s="29"/>
      <c r="O535" s="27" t="str">
        <f t="shared" si="57"/>
        <v/>
      </c>
      <c r="P535" s="7"/>
      <c r="Q535" s="7"/>
      <c r="R535" s="7"/>
      <c r="S535" s="10" t="str">
        <f t="shared" si="58"/>
        <v/>
      </c>
      <c r="T535" s="19" t="str">
        <f t="shared" si="59"/>
        <v/>
      </c>
      <c r="U535" s="19" t="str">
        <f t="shared" si="60"/>
        <v/>
      </c>
      <c r="V535" s="19" t="str">
        <f t="shared" si="61"/>
        <v/>
      </c>
      <c r="W535" s="19" t="str">
        <f t="shared" si="62"/>
        <v/>
      </c>
    </row>
    <row r="536" spans="1:23" ht="30" customHeight="1" x14ac:dyDescent="0.35">
      <c r="A536" s="19" t="str">
        <f>IF($B536="","",IFERROR(MATCH($B536,SKOLY,0),"?")&amp;"-"&amp;COUNTIF($B$5:$B536,$B536))</f>
        <v/>
      </c>
      <c r="B536" s="7"/>
      <c r="C536" s="7"/>
      <c r="D536" s="23"/>
      <c r="E536" s="22"/>
      <c r="F536" s="7"/>
      <c r="G536" s="7"/>
      <c r="H536" s="28"/>
      <c r="I536" s="7"/>
      <c r="J536" s="23"/>
      <c r="K536" s="23"/>
      <c r="L536" s="19" t="str">
        <f t="shared" si="56"/>
        <v/>
      </c>
      <c r="M536" s="7"/>
      <c r="N536" s="29"/>
      <c r="O536" s="27" t="str">
        <f t="shared" si="57"/>
        <v/>
      </c>
      <c r="P536" s="7"/>
      <c r="Q536" s="7"/>
      <c r="R536" s="7"/>
      <c r="S536" s="10" t="str">
        <f t="shared" si="58"/>
        <v/>
      </c>
      <c r="T536" s="19" t="str">
        <f t="shared" si="59"/>
        <v/>
      </c>
      <c r="U536" s="19" t="str">
        <f t="shared" si="60"/>
        <v/>
      </c>
      <c r="V536" s="19" t="str">
        <f t="shared" si="61"/>
        <v/>
      </c>
      <c r="W536" s="19" t="str">
        <f t="shared" si="62"/>
        <v/>
      </c>
    </row>
    <row r="537" spans="1:23" ht="30" customHeight="1" x14ac:dyDescent="0.35">
      <c r="A537" s="19" t="str">
        <f>IF($B537="","",IFERROR(MATCH($B537,SKOLY,0),"?")&amp;"-"&amp;COUNTIF($B$5:$B537,$B537))</f>
        <v/>
      </c>
      <c r="B537" s="7"/>
      <c r="C537" s="7"/>
      <c r="D537" s="23"/>
      <c r="E537" s="22"/>
      <c r="F537" s="7"/>
      <c r="G537" s="7"/>
      <c r="H537" s="28"/>
      <c r="I537" s="7"/>
      <c r="J537" s="23"/>
      <c r="K537" s="23"/>
      <c r="L537" s="19" t="str">
        <f t="shared" si="56"/>
        <v/>
      </c>
      <c r="M537" s="7"/>
      <c r="N537" s="29"/>
      <c r="O537" s="27" t="str">
        <f t="shared" si="57"/>
        <v/>
      </c>
      <c r="P537" s="7"/>
      <c r="Q537" s="7"/>
      <c r="R537" s="7"/>
      <c r="S537" s="10" t="str">
        <f t="shared" si="58"/>
        <v/>
      </c>
      <c r="T537" s="19" t="str">
        <f t="shared" si="59"/>
        <v/>
      </c>
      <c r="U537" s="19" t="str">
        <f t="shared" si="60"/>
        <v/>
      </c>
      <c r="V537" s="19" t="str">
        <f t="shared" si="61"/>
        <v/>
      </c>
      <c r="W537" s="19" t="str">
        <f t="shared" si="62"/>
        <v/>
      </c>
    </row>
    <row r="538" spans="1:23" ht="30" customHeight="1" x14ac:dyDescent="0.35">
      <c r="A538" s="19" t="str">
        <f>IF($B538="","",IFERROR(MATCH($B538,SKOLY,0),"?")&amp;"-"&amp;COUNTIF($B$5:$B538,$B538))</f>
        <v/>
      </c>
      <c r="B538" s="7"/>
      <c r="C538" s="7"/>
      <c r="D538" s="23"/>
      <c r="E538" s="22"/>
      <c r="F538" s="7"/>
      <c r="G538" s="7"/>
      <c r="H538" s="28"/>
      <c r="I538" s="7"/>
      <c r="J538" s="23"/>
      <c r="K538" s="23"/>
      <c r="L538" s="19" t="str">
        <f t="shared" si="56"/>
        <v/>
      </c>
      <c r="M538" s="7"/>
      <c r="N538" s="29"/>
      <c r="O538" s="27" t="str">
        <f t="shared" si="57"/>
        <v/>
      </c>
      <c r="P538" s="7"/>
      <c r="Q538" s="7"/>
      <c r="R538" s="7"/>
      <c r="S538" s="10" t="str">
        <f t="shared" si="58"/>
        <v/>
      </c>
      <c r="T538" s="19" t="str">
        <f t="shared" si="59"/>
        <v/>
      </c>
      <c r="U538" s="19" t="str">
        <f t="shared" si="60"/>
        <v/>
      </c>
      <c r="V538" s="19" t="str">
        <f t="shared" si="61"/>
        <v/>
      </c>
      <c r="W538" s="19" t="str">
        <f t="shared" si="62"/>
        <v/>
      </c>
    </row>
    <row r="539" spans="1:23" ht="30" customHeight="1" x14ac:dyDescent="0.35">
      <c r="A539" s="19" t="str">
        <f>IF($B539="","",IFERROR(MATCH($B539,SKOLY,0),"?")&amp;"-"&amp;COUNTIF($B$5:$B539,$B539))</f>
        <v/>
      </c>
      <c r="B539" s="7"/>
      <c r="C539" s="7"/>
      <c r="D539" s="23"/>
      <c r="E539" s="22"/>
      <c r="F539" s="7"/>
      <c r="G539" s="7"/>
      <c r="H539" s="28"/>
      <c r="I539" s="7"/>
      <c r="J539" s="23"/>
      <c r="K539" s="23"/>
      <c r="L539" s="19" t="str">
        <f t="shared" si="56"/>
        <v/>
      </c>
      <c r="M539" s="7"/>
      <c r="N539" s="29"/>
      <c r="O539" s="27" t="str">
        <f t="shared" si="57"/>
        <v/>
      </c>
      <c r="P539" s="7"/>
      <c r="Q539" s="7"/>
      <c r="R539" s="7"/>
      <c r="S539" s="10" t="str">
        <f t="shared" si="58"/>
        <v/>
      </c>
      <c r="T539" s="19" t="str">
        <f t="shared" si="59"/>
        <v/>
      </c>
      <c r="U539" s="19" t="str">
        <f t="shared" si="60"/>
        <v/>
      </c>
      <c r="V539" s="19" t="str">
        <f t="shared" si="61"/>
        <v/>
      </c>
      <c r="W539" s="19" t="str">
        <f t="shared" si="62"/>
        <v/>
      </c>
    </row>
    <row r="540" spans="1:23" ht="30" customHeight="1" x14ac:dyDescent="0.35">
      <c r="A540" s="19" t="str">
        <f>IF($B540="","",IFERROR(MATCH($B540,SKOLY,0),"?")&amp;"-"&amp;COUNTIF($B$5:$B540,$B540))</f>
        <v/>
      </c>
      <c r="B540" s="7"/>
      <c r="C540" s="7"/>
      <c r="D540" s="23"/>
      <c r="E540" s="22"/>
      <c r="F540" s="7"/>
      <c r="G540" s="7"/>
      <c r="H540" s="28"/>
      <c r="I540" s="7"/>
      <c r="J540" s="23"/>
      <c r="K540" s="23"/>
      <c r="L540" s="19" t="str">
        <f t="shared" si="56"/>
        <v/>
      </c>
      <c r="M540" s="7"/>
      <c r="N540" s="29"/>
      <c r="O540" s="27" t="str">
        <f t="shared" si="57"/>
        <v/>
      </c>
      <c r="P540" s="7"/>
      <c r="Q540" s="7"/>
      <c r="R540" s="7"/>
      <c r="S540" s="10" t="str">
        <f t="shared" si="58"/>
        <v/>
      </c>
      <c r="T540" s="19" t="str">
        <f t="shared" si="59"/>
        <v/>
      </c>
      <c r="U540" s="19" t="str">
        <f t="shared" si="60"/>
        <v/>
      </c>
      <c r="V540" s="19" t="str">
        <f t="shared" si="61"/>
        <v/>
      </c>
      <c r="W540" s="19" t="str">
        <f t="shared" si="62"/>
        <v/>
      </c>
    </row>
    <row r="541" spans="1:23" ht="30" customHeight="1" x14ac:dyDescent="0.35">
      <c r="A541" s="19" t="str">
        <f>IF($B541="","",IFERROR(MATCH($B541,SKOLY,0),"?")&amp;"-"&amp;COUNTIF($B$5:$B541,$B541))</f>
        <v/>
      </c>
      <c r="B541" s="7"/>
      <c r="C541" s="7"/>
      <c r="D541" s="23"/>
      <c r="E541" s="22"/>
      <c r="F541" s="7"/>
      <c r="G541" s="7"/>
      <c r="H541" s="28"/>
      <c r="I541" s="7"/>
      <c r="J541" s="23"/>
      <c r="K541" s="23"/>
      <c r="L541" s="19" t="str">
        <f t="shared" si="56"/>
        <v/>
      </c>
      <c r="M541" s="7"/>
      <c r="N541" s="29"/>
      <c r="O541" s="27" t="str">
        <f t="shared" si="57"/>
        <v/>
      </c>
      <c r="P541" s="7"/>
      <c r="Q541" s="7"/>
      <c r="R541" s="7"/>
      <c r="S541" s="10" t="str">
        <f t="shared" si="58"/>
        <v/>
      </c>
      <c r="T541" s="19" t="str">
        <f t="shared" si="59"/>
        <v/>
      </c>
      <c r="U541" s="19" t="str">
        <f t="shared" si="60"/>
        <v/>
      </c>
      <c r="V541" s="19" t="str">
        <f t="shared" si="61"/>
        <v/>
      </c>
      <c r="W541" s="19" t="str">
        <f t="shared" si="62"/>
        <v/>
      </c>
    </row>
    <row r="542" spans="1:23" ht="30" customHeight="1" x14ac:dyDescent="0.35">
      <c r="A542" s="19" t="str">
        <f>IF($B542="","",IFERROR(MATCH($B542,SKOLY,0),"?")&amp;"-"&amp;COUNTIF($B$5:$B542,$B542))</f>
        <v/>
      </c>
      <c r="B542" s="7"/>
      <c r="C542" s="7"/>
      <c r="D542" s="23"/>
      <c r="E542" s="22"/>
      <c r="F542" s="7"/>
      <c r="G542" s="7"/>
      <c r="H542" s="28"/>
      <c r="I542" s="7"/>
      <c r="J542" s="23"/>
      <c r="K542" s="23"/>
      <c r="L542" s="19" t="str">
        <f t="shared" si="56"/>
        <v/>
      </c>
      <c r="M542" s="7"/>
      <c r="N542" s="29"/>
      <c r="O542" s="27" t="str">
        <f t="shared" si="57"/>
        <v/>
      </c>
      <c r="P542" s="7"/>
      <c r="Q542" s="7"/>
      <c r="R542" s="7"/>
      <c r="S542" s="10" t="str">
        <f t="shared" si="58"/>
        <v/>
      </c>
      <c r="T542" s="19" t="str">
        <f t="shared" si="59"/>
        <v/>
      </c>
      <c r="U542" s="19" t="str">
        <f t="shared" si="60"/>
        <v/>
      </c>
      <c r="V542" s="19" t="str">
        <f t="shared" si="61"/>
        <v/>
      </c>
      <c r="W542" s="19" t="str">
        <f t="shared" si="62"/>
        <v/>
      </c>
    </row>
    <row r="543" spans="1:23" ht="30" customHeight="1" x14ac:dyDescent="0.35">
      <c r="A543" s="19" t="str">
        <f>IF($B543="","",IFERROR(MATCH($B543,SKOLY,0),"?")&amp;"-"&amp;COUNTIF($B$5:$B543,$B543))</f>
        <v/>
      </c>
      <c r="B543" s="7"/>
      <c r="C543" s="7"/>
      <c r="D543" s="23"/>
      <c r="E543" s="22"/>
      <c r="F543" s="7"/>
      <c r="G543" s="7"/>
      <c r="H543" s="28"/>
      <c r="I543" s="7"/>
      <c r="J543" s="23"/>
      <c r="K543" s="23"/>
      <c r="L543" s="19" t="str">
        <f t="shared" si="56"/>
        <v/>
      </c>
      <c r="M543" s="7"/>
      <c r="N543" s="29"/>
      <c r="O543" s="27" t="str">
        <f t="shared" si="57"/>
        <v/>
      </c>
      <c r="P543" s="7"/>
      <c r="Q543" s="7"/>
      <c r="R543" s="7"/>
      <c r="S543" s="10" t="str">
        <f t="shared" si="58"/>
        <v/>
      </c>
      <c r="T543" s="19" t="str">
        <f t="shared" si="59"/>
        <v/>
      </c>
      <c r="U543" s="19" t="str">
        <f t="shared" si="60"/>
        <v/>
      </c>
      <c r="V543" s="19" t="str">
        <f t="shared" si="61"/>
        <v/>
      </c>
      <c r="W543" s="19" t="str">
        <f t="shared" si="62"/>
        <v/>
      </c>
    </row>
    <row r="544" spans="1:23" ht="30" customHeight="1" x14ac:dyDescent="0.35">
      <c r="A544" s="19" t="str">
        <f>IF($B544="","",IFERROR(MATCH($B544,SKOLY,0),"?")&amp;"-"&amp;COUNTIF($B$5:$B544,$B544))</f>
        <v/>
      </c>
      <c r="B544" s="7"/>
      <c r="C544" s="7"/>
      <c r="D544" s="23"/>
      <c r="E544" s="22"/>
      <c r="F544" s="7"/>
      <c r="G544" s="7"/>
      <c r="H544" s="28"/>
      <c r="I544" s="7"/>
      <c r="J544" s="23"/>
      <c r="K544" s="23"/>
      <c r="L544" s="19" t="str">
        <f t="shared" si="56"/>
        <v/>
      </c>
      <c r="M544" s="7"/>
      <c r="N544" s="29"/>
      <c r="O544" s="27" t="str">
        <f t="shared" si="57"/>
        <v/>
      </c>
      <c r="P544" s="7"/>
      <c r="Q544" s="7"/>
      <c r="R544" s="7"/>
      <c r="S544" s="10" t="str">
        <f t="shared" si="58"/>
        <v/>
      </c>
      <c r="T544" s="19" t="str">
        <f t="shared" si="59"/>
        <v/>
      </c>
      <c r="U544" s="19" t="str">
        <f t="shared" si="60"/>
        <v/>
      </c>
      <c r="V544" s="19" t="str">
        <f t="shared" si="61"/>
        <v/>
      </c>
      <c r="W544" s="19" t="str">
        <f t="shared" si="62"/>
        <v/>
      </c>
    </row>
    <row r="545" spans="1:23" ht="30" customHeight="1" x14ac:dyDescent="0.35">
      <c r="A545" s="19" t="str">
        <f>IF($B545="","",IFERROR(MATCH($B545,SKOLY,0),"?")&amp;"-"&amp;COUNTIF($B$5:$B545,$B545))</f>
        <v/>
      </c>
      <c r="B545" s="7"/>
      <c r="C545" s="7"/>
      <c r="D545" s="23"/>
      <c r="E545" s="22"/>
      <c r="F545" s="7"/>
      <c r="G545" s="7"/>
      <c r="H545" s="28"/>
      <c r="I545" s="7"/>
      <c r="J545" s="23"/>
      <c r="K545" s="23"/>
      <c r="L545" s="19" t="str">
        <f t="shared" si="56"/>
        <v/>
      </c>
      <c r="M545" s="7"/>
      <c r="N545" s="29"/>
      <c r="O545" s="27" t="str">
        <f t="shared" si="57"/>
        <v/>
      </c>
      <c r="P545" s="7"/>
      <c r="Q545" s="7"/>
      <c r="R545" s="7"/>
      <c r="S545" s="10" t="str">
        <f t="shared" si="58"/>
        <v/>
      </c>
      <c r="T545" s="19" t="str">
        <f t="shared" si="59"/>
        <v/>
      </c>
      <c r="U545" s="19" t="str">
        <f t="shared" si="60"/>
        <v/>
      </c>
      <c r="V545" s="19" t="str">
        <f t="shared" si="61"/>
        <v/>
      </c>
      <c r="W545" s="19" t="str">
        <f t="shared" si="62"/>
        <v/>
      </c>
    </row>
    <row r="546" spans="1:23" ht="30" customHeight="1" x14ac:dyDescent="0.35">
      <c r="A546" s="19" t="str">
        <f>IF($B546="","",IFERROR(MATCH($B546,SKOLY,0),"?")&amp;"-"&amp;COUNTIF($B$5:$B546,$B546))</f>
        <v/>
      </c>
      <c r="B546" s="7"/>
      <c r="C546" s="7"/>
      <c r="D546" s="23"/>
      <c r="E546" s="22"/>
      <c r="F546" s="7"/>
      <c r="G546" s="7"/>
      <c r="H546" s="28"/>
      <c r="I546" s="7"/>
      <c r="J546" s="23"/>
      <c r="K546" s="23"/>
      <c r="L546" s="19" t="str">
        <f t="shared" si="56"/>
        <v/>
      </c>
      <c r="M546" s="7"/>
      <c r="N546" s="29"/>
      <c r="O546" s="27" t="str">
        <f t="shared" si="57"/>
        <v/>
      </c>
      <c r="P546" s="7"/>
      <c r="Q546" s="7"/>
      <c r="R546" s="7"/>
      <c r="S546" s="10" t="str">
        <f t="shared" si="58"/>
        <v/>
      </c>
      <c r="T546" s="19" t="str">
        <f t="shared" si="59"/>
        <v/>
      </c>
      <c r="U546" s="19" t="str">
        <f t="shared" si="60"/>
        <v/>
      </c>
      <c r="V546" s="19" t="str">
        <f t="shared" si="61"/>
        <v/>
      </c>
      <c r="W546" s="19" t="str">
        <f t="shared" si="62"/>
        <v/>
      </c>
    </row>
    <row r="547" spans="1:23" ht="30" customHeight="1" x14ac:dyDescent="0.35">
      <c r="A547" s="19" t="str">
        <f>IF($B547="","",IFERROR(MATCH($B547,SKOLY,0),"?")&amp;"-"&amp;COUNTIF($B$5:$B547,$B547))</f>
        <v/>
      </c>
      <c r="B547" s="7"/>
      <c r="C547" s="7"/>
      <c r="D547" s="23"/>
      <c r="E547" s="22"/>
      <c r="F547" s="7"/>
      <c r="G547" s="7"/>
      <c r="H547" s="28"/>
      <c r="I547" s="7"/>
      <c r="J547" s="23"/>
      <c r="K547" s="23"/>
      <c r="L547" s="19" t="str">
        <f t="shared" si="56"/>
        <v/>
      </c>
      <c r="M547" s="7"/>
      <c r="N547" s="29"/>
      <c r="O547" s="27" t="str">
        <f t="shared" si="57"/>
        <v/>
      </c>
      <c r="P547" s="7"/>
      <c r="Q547" s="7"/>
      <c r="R547" s="7"/>
      <c r="S547" s="10" t="str">
        <f t="shared" si="58"/>
        <v/>
      </c>
      <c r="T547" s="19" t="str">
        <f t="shared" si="59"/>
        <v/>
      </c>
      <c r="U547" s="19" t="str">
        <f t="shared" si="60"/>
        <v/>
      </c>
      <c r="V547" s="19" t="str">
        <f t="shared" si="61"/>
        <v/>
      </c>
      <c r="W547" s="19" t="str">
        <f t="shared" si="62"/>
        <v/>
      </c>
    </row>
    <row r="548" spans="1:23" ht="30" customHeight="1" x14ac:dyDescent="0.35">
      <c r="A548" s="19" t="str">
        <f>IF($B548="","",IFERROR(MATCH($B548,SKOLY,0),"?")&amp;"-"&amp;COUNTIF($B$5:$B548,$B548))</f>
        <v/>
      </c>
      <c r="B548" s="7"/>
      <c r="C548" s="7"/>
      <c r="D548" s="23"/>
      <c r="E548" s="22"/>
      <c r="F548" s="7"/>
      <c r="G548" s="7"/>
      <c r="H548" s="28"/>
      <c r="I548" s="7"/>
      <c r="J548" s="23"/>
      <c r="K548" s="23"/>
      <c r="L548" s="19" t="str">
        <f t="shared" si="56"/>
        <v/>
      </c>
      <c r="M548" s="7"/>
      <c r="N548" s="29"/>
      <c r="O548" s="27" t="str">
        <f t="shared" si="57"/>
        <v/>
      </c>
      <c r="P548" s="7"/>
      <c r="Q548" s="7"/>
      <c r="R548" s="7"/>
      <c r="S548" s="10" t="str">
        <f t="shared" si="58"/>
        <v/>
      </c>
      <c r="T548" s="19" t="str">
        <f t="shared" si="59"/>
        <v/>
      </c>
      <c r="U548" s="19" t="str">
        <f t="shared" si="60"/>
        <v/>
      </c>
      <c r="V548" s="19" t="str">
        <f t="shared" si="61"/>
        <v/>
      </c>
      <c r="W548" s="19" t="str">
        <f t="shared" si="62"/>
        <v/>
      </c>
    </row>
    <row r="549" spans="1:23" ht="30" customHeight="1" x14ac:dyDescent="0.35">
      <c r="A549" s="19" t="str">
        <f>IF($B549="","",IFERROR(MATCH($B549,SKOLY,0),"?")&amp;"-"&amp;COUNTIF($B$5:$B549,$B549))</f>
        <v/>
      </c>
      <c r="B549" s="7"/>
      <c r="C549" s="7"/>
      <c r="D549" s="23"/>
      <c r="E549" s="22"/>
      <c r="F549" s="7"/>
      <c r="G549" s="7"/>
      <c r="H549" s="28"/>
      <c r="I549" s="7"/>
      <c r="J549" s="23"/>
      <c r="K549" s="23"/>
      <c r="L549" s="19" t="str">
        <f t="shared" si="56"/>
        <v/>
      </c>
      <c r="M549" s="7"/>
      <c r="N549" s="29"/>
      <c r="O549" s="27" t="str">
        <f t="shared" si="57"/>
        <v/>
      </c>
      <c r="P549" s="7"/>
      <c r="Q549" s="7"/>
      <c r="R549" s="7"/>
      <c r="S549" s="10" t="str">
        <f t="shared" si="58"/>
        <v/>
      </c>
      <c r="T549" s="19" t="str">
        <f t="shared" si="59"/>
        <v/>
      </c>
      <c r="U549" s="19" t="str">
        <f t="shared" si="60"/>
        <v/>
      </c>
      <c r="V549" s="19" t="str">
        <f t="shared" si="61"/>
        <v/>
      </c>
      <c r="W549" s="19" t="str">
        <f t="shared" si="62"/>
        <v/>
      </c>
    </row>
    <row r="550" spans="1:23" ht="30" customHeight="1" x14ac:dyDescent="0.35">
      <c r="A550" s="19" t="str">
        <f>IF($B550="","",IFERROR(MATCH($B550,SKOLY,0),"?")&amp;"-"&amp;COUNTIF($B$5:$B550,$B550))</f>
        <v/>
      </c>
      <c r="B550" s="7"/>
      <c r="C550" s="7"/>
      <c r="D550" s="23"/>
      <c r="E550" s="22"/>
      <c r="F550" s="7"/>
      <c r="G550" s="7"/>
      <c r="H550" s="28"/>
      <c r="I550" s="7"/>
      <c r="J550" s="23"/>
      <c r="K550" s="23"/>
      <c r="L550" s="19" t="str">
        <f t="shared" si="56"/>
        <v/>
      </c>
      <c r="M550" s="7"/>
      <c r="N550" s="29"/>
      <c r="O550" s="27" t="str">
        <f t="shared" si="57"/>
        <v/>
      </c>
      <c r="P550" s="7"/>
      <c r="Q550" s="7"/>
      <c r="R550" s="7"/>
      <c r="S550" s="10" t="str">
        <f t="shared" si="58"/>
        <v/>
      </c>
      <c r="T550" s="19" t="str">
        <f t="shared" si="59"/>
        <v/>
      </c>
      <c r="U550" s="19" t="str">
        <f t="shared" si="60"/>
        <v/>
      </c>
      <c r="V550" s="19" t="str">
        <f t="shared" si="61"/>
        <v/>
      </c>
      <c r="W550" s="19" t="str">
        <f t="shared" si="62"/>
        <v/>
      </c>
    </row>
    <row r="551" spans="1:23" ht="30" customHeight="1" x14ac:dyDescent="0.35">
      <c r="A551" s="19" t="str">
        <f>IF($B551="","",IFERROR(MATCH($B551,SKOLY,0),"?")&amp;"-"&amp;COUNTIF($B$5:$B551,$B551))</f>
        <v/>
      </c>
      <c r="B551" s="7"/>
      <c r="C551" s="7"/>
      <c r="D551" s="23"/>
      <c r="E551" s="22"/>
      <c r="F551" s="7"/>
      <c r="G551" s="7"/>
      <c r="H551" s="28"/>
      <c r="I551" s="7"/>
      <c r="J551" s="23"/>
      <c r="K551" s="23"/>
      <c r="L551" s="19" t="str">
        <f t="shared" si="56"/>
        <v/>
      </c>
      <c r="M551" s="7"/>
      <c r="N551" s="29"/>
      <c r="O551" s="27" t="str">
        <f t="shared" si="57"/>
        <v/>
      </c>
      <c r="P551" s="7"/>
      <c r="Q551" s="7"/>
      <c r="R551" s="7"/>
      <c r="S551" s="10" t="str">
        <f t="shared" si="58"/>
        <v/>
      </c>
      <c r="T551" s="19" t="str">
        <f t="shared" si="59"/>
        <v/>
      </c>
      <c r="U551" s="19" t="str">
        <f t="shared" si="60"/>
        <v/>
      </c>
      <c r="V551" s="19" t="str">
        <f t="shared" si="61"/>
        <v/>
      </c>
      <c r="W551" s="19" t="str">
        <f t="shared" si="62"/>
        <v/>
      </c>
    </row>
    <row r="552" spans="1:23" ht="30" customHeight="1" x14ac:dyDescent="0.35">
      <c r="A552" s="19" t="str">
        <f>IF($B552="","",IFERROR(MATCH($B552,SKOLY,0),"?")&amp;"-"&amp;COUNTIF($B$5:$B552,$B552))</f>
        <v/>
      </c>
      <c r="B552" s="7"/>
      <c r="C552" s="7"/>
      <c r="D552" s="23"/>
      <c r="E552" s="22"/>
      <c r="F552" s="7"/>
      <c r="G552" s="7"/>
      <c r="H552" s="28"/>
      <c r="I552" s="7"/>
      <c r="J552" s="23"/>
      <c r="K552" s="23"/>
      <c r="L552" s="19" t="str">
        <f t="shared" si="56"/>
        <v/>
      </c>
      <c r="M552" s="7"/>
      <c r="N552" s="29"/>
      <c r="O552" s="27" t="str">
        <f t="shared" si="57"/>
        <v/>
      </c>
      <c r="P552" s="7"/>
      <c r="Q552" s="7"/>
      <c r="R552" s="7"/>
      <c r="S552" s="10" t="str">
        <f t="shared" si="58"/>
        <v/>
      </c>
      <c r="T552" s="19" t="str">
        <f t="shared" si="59"/>
        <v/>
      </c>
      <c r="U552" s="19" t="str">
        <f t="shared" si="60"/>
        <v/>
      </c>
      <c r="V552" s="19" t="str">
        <f t="shared" si="61"/>
        <v/>
      </c>
      <c r="W552" s="19" t="str">
        <f t="shared" si="62"/>
        <v/>
      </c>
    </row>
    <row r="553" spans="1:23" ht="30" customHeight="1" x14ac:dyDescent="0.35">
      <c r="A553" s="19" t="str">
        <f>IF($B553="","",IFERROR(MATCH($B553,SKOLY,0),"?")&amp;"-"&amp;COUNTIF($B$5:$B553,$B553))</f>
        <v/>
      </c>
      <c r="B553" s="7"/>
      <c r="C553" s="7"/>
      <c r="D553" s="23"/>
      <c r="E553" s="22"/>
      <c r="F553" s="7"/>
      <c r="G553" s="7"/>
      <c r="H553" s="28"/>
      <c r="I553" s="7"/>
      <c r="J553" s="23"/>
      <c r="K553" s="23"/>
      <c r="L553" s="19" t="str">
        <f t="shared" si="56"/>
        <v/>
      </c>
      <c r="M553" s="7"/>
      <c r="N553" s="29"/>
      <c r="O553" s="27" t="str">
        <f t="shared" si="57"/>
        <v/>
      </c>
      <c r="P553" s="7"/>
      <c r="Q553" s="7"/>
      <c r="R553" s="7"/>
      <c r="S553" s="10" t="str">
        <f t="shared" si="58"/>
        <v/>
      </c>
      <c r="T553" s="19" t="str">
        <f t="shared" si="59"/>
        <v/>
      </c>
      <c r="U553" s="19" t="str">
        <f t="shared" si="60"/>
        <v/>
      </c>
      <c r="V553" s="19" t="str">
        <f t="shared" si="61"/>
        <v/>
      </c>
      <c r="W553" s="19" t="str">
        <f t="shared" si="62"/>
        <v/>
      </c>
    </row>
    <row r="554" spans="1:23" ht="30" customHeight="1" x14ac:dyDescent="0.35">
      <c r="A554" s="19" t="str">
        <f>IF($B554="","",IFERROR(MATCH($B554,SKOLY,0),"?")&amp;"-"&amp;COUNTIF($B$5:$B554,$B554))</f>
        <v/>
      </c>
      <c r="B554" s="7"/>
      <c r="C554" s="7"/>
      <c r="D554" s="23"/>
      <c r="E554" s="22"/>
      <c r="F554" s="7"/>
      <c r="G554" s="7"/>
      <c r="H554" s="28"/>
      <c r="I554" s="7"/>
      <c r="J554" s="23"/>
      <c r="K554" s="23"/>
      <c r="L554" s="19" t="str">
        <f t="shared" si="56"/>
        <v/>
      </c>
      <c r="M554" s="7"/>
      <c r="N554" s="29"/>
      <c r="O554" s="27" t="str">
        <f t="shared" si="57"/>
        <v/>
      </c>
      <c r="P554" s="7"/>
      <c r="Q554" s="7"/>
      <c r="R554" s="7"/>
      <c r="S554" s="10" t="str">
        <f t="shared" si="58"/>
        <v/>
      </c>
      <c r="T554" s="19" t="str">
        <f t="shared" si="59"/>
        <v/>
      </c>
      <c r="U554" s="19" t="str">
        <f t="shared" si="60"/>
        <v/>
      </c>
      <c r="V554" s="19" t="str">
        <f t="shared" si="61"/>
        <v/>
      </c>
      <c r="W554" s="19" t="str">
        <f t="shared" si="62"/>
        <v/>
      </c>
    </row>
    <row r="555" spans="1:23" ht="30" customHeight="1" x14ac:dyDescent="0.35">
      <c r="A555" s="19" t="str">
        <f>IF($B555="","",IFERROR(MATCH($B555,SKOLY,0),"?")&amp;"-"&amp;COUNTIF($B$5:$B555,$B555))</f>
        <v/>
      </c>
      <c r="B555" s="7"/>
      <c r="C555" s="7"/>
      <c r="D555" s="23"/>
      <c r="E555" s="22"/>
      <c r="F555" s="7"/>
      <c r="G555" s="7"/>
      <c r="H555" s="28"/>
      <c r="I555" s="7"/>
      <c r="J555" s="23"/>
      <c r="K555" s="23"/>
      <c r="L555" s="19" t="str">
        <f t="shared" si="56"/>
        <v/>
      </c>
      <c r="M555" s="7"/>
      <c r="N555" s="29"/>
      <c r="O555" s="27" t="str">
        <f t="shared" si="57"/>
        <v/>
      </c>
      <c r="P555" s="7"/>
      <c r="Q555" s="7"/>
      <c r="R555" s="7"/>
      <c r="S555" s="10" t="str">
        <f t="shared" si="58"/>
        <v/>
      </c>
      <c r="T555" s="19" t="str">
        <f t="shared" si="59"/>
        <v/>
      </c>
      <c r="U555" s="19" t="str">
        <f t="shared" si="60"/>
        <v/>
      </c>
      <c r="V555" s="19" t="str">
        <f t="shared" si="61"/>
        <v/>
      </c>
      <c r="W555" s="19" t="str">
        <f t="shared" si="62"/>
        <v/>
      </c>
    </row>
    <row r="556" spans="1:23" ht="30" customHeight="1" x14ac:dyDescent="0.35">
      <c r="A556" s="19" t="str">
        <f>IF($B556="","",IFERROR(MATCH($B556,SKOLY,0),"?")&amp;"-"&amp;COUNTIF($B$5:$B556,$B556))</f>
        <v/>
      </c>
      <c r="B556" s="7"/>
      <c r="C556" s="7"/>
      <c r="D556" s="23"/>
      <c r="E556" s="22"/>
      <c r="F556" s="7"/>
      <c r="G556" s="7"/>
      <c r="H556" s="28"/>
      <c r="I556" s="7"/>
      <c r="J556" s="23"/>
      <c r="K556" s="23"/>
      <c r="L556" s="19" t="str">
        <f t="shared" si="56"/>
        <v/>
      </c>
      <c r="M556" s="7"/>
      <c r="N556" s="29"/>
      <c r="O556" s="27" t="str">
        <f t="shared" si="57"/>
        <v/>
      </c>
      <c r="P556" s="7"/>
      <c r="Q556" s="7"/>
      <c r="R556" s="7"/>
      <c r="S556" s="10" t="str">
        <f t="shared" si="58"/>
        <v/>
      </c>
      <c r="T556" s="19" t="str">
        <f t="shared" si="59"/>
        <v/>
      </c>
      <c r="U556" s="19" t="str">
        <f t="shared" si="60"/>
        <v/>
      </c>
      <c r="V556" s="19" t="str">
        <f t="shared" si="61"/>
        <v/>
      </c>
      <c r="W556" s="19" t="str">
        <f t="shared" si="62"/>
        <v/>
      </c>
    </row>
    <row r="557" spans="1:23" ht="30" customHeight="1" x14ac:dyDescent="0.35">
      <c r="A557" s="19" t="str">
        <f>IF($B557="","",IFERROR(MATCH($B557,SKOLY,0),"?")&amp;"-"&amp;COUNTIF($B$5:$B557,$B557))</f>
        <v/>
      </c>
      <c r="B557" s="7"/>
      <c r="C557" s="7"/>
      <c r="D557" s="23"/>
      <c r="E557" s="22"/>
      <c r="F557" s="7"/>
      <c r="G557" s="7"/>
      <c r="H557" s="28"/>
      <c r="I557" s="7"/>
      <c r="J557" s="23"/>
      <c r="K557" s="23"/>
      <c r="L557" s="19" t="str">
        <f t="shared" si="56"/>
        <v/>
      </c>
      <c r="M557" s="7"/>
      <c r="N557" s="29"/>
      <c r="O557" s="27" t="str">
        <f t="shared" si="57"/>
        <v/>
      </c>
      <c r="P557" s="7"/>
      <c r="Q557" s="7"/>
      <c r="R557" s="7"/>
      <c r="S557" s="10" t="str">
        <f t="shared" si="58"/>
        <v/>
      </c>
      <c r="T557" s="19" t="str">
        <f t="shared" si="59"/>
        <v/>
      </c>
      <c r="U557" s="19" t="str">
        <f t="shared" si="60"/>
        <v/>
      </c>
      <c r="V557" s="19" t="str">
        <f t="shared" si="61"/>
        <v/>
      </c>
      <c r="W557" s="19" t="str">
        <f t="shared" si="62"/>
        <v/>
      </c>
    </row>
    <row r="558" spans="1:23" ht="30" customHeight="1" x14ac:dyDescent="0.35">
      <c r="A558" s="19" t="str">
        <f>IF($B558="","",IFERROR(MATCH($B558,SKOLY,0),"?")&amp;"-"&amp;COUNTIF($B$5:$B558,$B558))</f>
        <v/>
      </c>
      <c r="B558" s="7"/>
      <c r="C558" s="7"/>
      <c r="D558" s="23"/>
      <c r="E558" s="22"/>
      <c r="F558" s="7"/>
      <c r="G558" s="7"/>
      <c r="H558" s="28"/>
      <c r="I558" s="7"/>
      <c r="J558" s="23"/>
      <c r="K558" s="23"/>
      <c r="L558" s="19" t="str">
        <f t="shared" si="56"/>
        <v/>
      </c>
      <c r="M558" s="7"/>
      <c r="N558" s="29"/>
      <c r="O558" s="27" t="str">
        <f t="shared" si="57"/>
        <v/>
      </c>
      <c r="P558" s="7"/>
      <c r="Q558" s="7"/>
      <c r="R558" s="7"/>
      <c r="S558" s="10" t="str">
        <f t="shared" si="58"/>
        <v/>
      </c>
      <c r="T558" s="19" t="str">
        <f t="shared" si="59"/>
        <v/>
      </c>
      <c r="U558" s="19" t="str">
        <f t="shared" si="60"/>
        <v/>
      </c>
      <c r="V558" s="19" t="str">
        <f t="shared" si="61"/>
        <v/>
      </c>
      <c r="W558" s="19" t="str">
        <f t="shared" si="62"/>
        <v/>
      </c>
    </row>
    <row r="559" spans="1:23" ht="30" customHeight="1" x14ac:dyDescent="0.35">
      <c r="A559" s="19" t="str">
        <f>IF($B559="","",IFERROR(MATCH($B559,SKOLY,0),"?")&amp;"-"&amp;COUNTIF($B$5:$B559,$B559))</f>
        <v/>
      </c>
      <c r="B559" s="7"/>
      <c r="C559" s="7"/>
      <c r="D559" s="23"/>
      <c r="E559" s="22"/>
      <c r="F559" s="7"/>
      <c r="G559" s="7"/>
      <c r="H559" s="28"/>
      <c r="I559" s="7"/>
      <c r="J559" s="23"/>
      <c r="K559" s="23"/>
      <c r="L559" s="19" t="str">
        <f t="shared" si="56"/>
        <v/>
      </c>
      <c r="M559" s="7"/>
      <c r="N559" s="29"/>
      <c r="O559" s="27" t="str">
        <f t="shared" si="57"/>
        <v/>
      </c>
      <c r="P559" s="7"/>
      <c r="Q559" s="7"/>
      <c r="R559" s="7"/>
      <c r="S559" s="10" t="str">
        <f t="shared" si="58"/>
        <v/>
      </c>
      <c r="T559" s="19" t="str">
        <f t="shared" si="59"/>
        <v/>
      </c>
      <c r="U559" s="19" t="str">
        <f t="shared" si="60"/>
        <v/>
      </c>
      <c r="V559" s="19" t="str">
        <f t="shared" si="61"/>
        <v/>
      </c>
      <c r="W559" s="19" t="str">
        <f t="shared" si="62"/>
        <v/>
      </c>
    </row>
    <row r="560" spans="1:23" ht="30" customHeight="1" x14ac:dyDescent="0.35">
      <c r="A560" s="19" t="str">
        <f>IF($B560="","",IFERROR(MATCH($B560,SKOLY,0),"?")&amp;"-"&amp;COUNTIF($B$5:$B560,$B560))</f>
        <v/>
      </c>
      <c r="B560" s="7"/>
      <c r="C560" s="7"/>
      <c r="D560" s="23"/>
      <c r="E560" s="22"/>
      <c r="F560" s="7"/>
      <c r="G560" s="7"/>
      <c r="H560" s="28"/>
      <c r="I560" s="7"/>
      <c r="J560" s="23"/>
      <c r="K560" s="23"/>
      <c r="L560" s="19" t="str">
        <f t="shared" si="56"/>
        <v/>
      </c>
      <c r="M560" s="7"/>
      <c r="N560" s="29"/>
      <c r="O560" s="27" t="str">
        <f t="shared" si="57"/>
        <v/>
      </c>
      <c r="P560" s="7"/>
      <c r="Q560" s="7"/>
      <c r="R560" s="7"/>
      <c r="S560" s="10" t="str">
        <f t="shared" si="58"/>
        <v/>
      </c>
      <c r="T560" s="19" t="str">
        <f t="shared" si="59"/>
        <v/>
      </c>
      <c r="U560" s="19" t="str">
        <f t="shared" si="60"/>
        <v/>
      </c>
      <c r="V560" s="19" t="str">
        <f t="shared" si="61"/>
        <v/>
      </c>
      <c r="W560" s="19" t="str">
        <f t="shared" si="62"/>
        <v/>
      </c>
    </row>
    <row r="561" spans="1:23" ht="30" customHeight="1" x14ac:dyDescent="0.35">
      <c r="A561" s="19" t="str">
        <f>IF($B561="","",IFERROR(MATCH($B561,SKOLY,0),"?")&amp;"-"&amp;COUNTIF($B$5:$B561,$B561))</f>
        <v/>
      </c>
      <c r="B561" s="7"/>
      <c r="C561" s="7"/>
      <c r="D561" s="23"/>
      <c r="E561" s="22"/>
      <c r="F561" s="7"/>
      <c r="G561" s="7"/>
      <c r="H561" s="28"/>
      <c r="I561" s="7"/>
      <c r="J561" s="23"/>
      <c r="K561" s="23"/>
      <c r="L561" s="19" t="str">
        <f t="shared" si="56"/>
        <v/>
      </c>
      <c r="M561" s="7"/>
      <c r="N561" s="29"/>
      <c r="O561" s="27" t="str">
        <f t="shared" si="57"/>
        <v/>
      </c>
      <c r="P561" s="7"/>
      <c r="Q561" s="7"/>
      <c r="R561" s="7"/>
      <c r="S561" s="10" t="str">
        <f t="shared" si="58"/>
        <v/>
      </c>
      <c r="T561" s="19" t="str">
        <f t="shared" si="59"/>
        <v/>
      </c>
      <c r="U561" s="19" t="str">
        <f t="shared" si="60"/>
        <v/>
      </c>
      <c r="V561" s="19" t="str">
        <f t="shared" si="61"/>
        <v/>
      </c>
      <c r="W561" s="19" t="str">
        <f t="shared" si="62"/>
        <v/>
      </c>
    </row>
    <row r="562" spans="1:23" ht="30" customHeight="1" x14ac:dyDescent="0.35">
      <c r="A562" s="19" t="str">
        <f>IF($B562="","",IFERROR(MATCH($B562,SKOLY,0),"?")&amp;"-"&amp;COUNTIF($B$5:$B562,$B562))</f>
        <v/>
      </c>
      <c r="B562" s="7"/>
      <c r="C562" s="7"/>
      <c r="D562" s="23"/>
      <c r="E562" s="22"/>
      <c r="F562" s="7"/>
      <c r="G562" s="7"/>
      <c r="H562" s="28"/>
      <c r="I562" s="7"/>
      <c r="J562" s="23"/>
      <c r="K562" s="23"/>
      <c r="L562" s="19" t="str">
        <f t="shared" si="56"/>
        <v/>
      </c>
      <c r="M562" s="7"/>
      <c r="N562" s="29"/>
      <c r="O562" s="27" t="str">
        <f t="shared" si="57"/>
        <v/>
      </c>
      <c r="P562" s="7"/>
      <c r="Q562" s="7"/>
      <c r="R562" s="7"/>
      <c r="S562" s="10" t="str">
        <f t="shared" si="58"/>
        <v/>
      </c>
      <c r="T562" s="19" t="str">
        <f t="shared" si="59"/>
        <v/>
      </c>
      <c r="U562" s="19" t="str">
        <f t="shared" si="60"/>
        <v/>
      </c>
      <c r="V562" s="19" t="str">
        <f t="shared" si="61"/>
        <v/>
      </c>
      <c r="W562" s="19" t="str">
        <f t="shared" si="62"/>
        <v/>
      </c>
    </row>
    <row r="563" spans="1:23" ht="30" customHeight="1" x14ac:dyDescent="0.35">
      <c r="A563" s="19" t="str">
        <f>IF($B563="","",IFERROR(MATCH($B563,SKOLY,0),"?")&amp;"-"&amp;COUNTIF($B$5:$B563,$B563))</f>
        <v/>
      </c>
      <c r="B563" s="7"/>
      <c r="C563" s="7"/>
      <c r="D563" s="23"/>
      <c r="E563" s="22"/>
      <c r="F563" s="7"/>
      <c r="G563" s="7"/>
      <c r="H563" s="28"/>
      <c r="I563" s="7"/>
      <c r="J563" s="23"/>
      <c r="K563" s="23"/>
      <c r="L563" s="19" t="str">
        <f t="shared" si="56"/>
        <v/>
      </c>
      <c r="M563" s="7"/>
      <c r="N563" s="29"/>
      <c r="O563" s="27" t="str">
        <f t="shared" si="57"/>
        <v/>
      </c>
      <c r="P563" s="7"/>
      <c r="Q563" s="7"/>
      <c r="R563" s="7"/>
      <c r="S563" s="10" t="str">
        <f t="shared" si="58"/>
        <v/>
      </c>
      <c r="T563" s="19" t="str">
        <f t="shared" si="59"/>
        <v/>
      </c>
      <c r="U563" s="19" t="str">
        <f t="shared" si="60"/>
        <v/>
      </c>
      <c r="V563" s="19" t="str">
        <f t="shared" si="61"/>
        <v/>
      </c>
      <c r="W563" s="19" t="str">
        <f t="shared" si="62"/>
        <v/>
      </c>
    </row>
    <row r="564" spans="1:23" ht="30" customHeight="1" x14ac:dyDescent="0.35">
      <c r="A564" s="19" t="str">
        <f>IF($B564="","",IFERROR(MATCH($B564,SKOLY,0),"?")&amp;"-"&amp;COUNTIF($B$5:$B564,$B564))</f>
        <v/>
      </c>
      <c r="B564" s="7"/>
      <c r="C564" s="7"/>
      <c r="D564" s="23"/>
      <c r="E564" s="22"/>
      <c r="F564" s="7"/>
      <c r="G564" s="7"/>
      <c r="H564" s="28"/>
      <c r="I564" s="7"/>
      <c r="J564" s="23"/>
      <c r="K564" s="23"/>
      <c r="L564" s="19" t="str">
        <f t="shared" si="56"/>
        <v/>
      </c>
      <c r="M564" s="7"/>
      <c r="N564" s="29"/>
      <c r="O564" s="27" t="str">
        <f t="shared" si="57"/>
        <v/>
      </c>
      <c r="P564" s="7"/>
      <c r="Q564" s="7"/>
      <c r="R564" s="7"/>
      <c r="S564" s="10" t="str">
        <f t="shared" si="58"/>
        <v/>
      </c>
      <c r="T564" s="19" t="str">
        <f t="shared" si="59"/>
        <v/>
      </c>
      <c r="U564" s="19" t="str">
        <f t="shared" si="60"/>
        <v/>
      </c>
      <c r="V564" s="19" t="str">
        <f t="shared" si="61"/>
        <v/>
      </c>
      <c r="W564" s="19" t="str">
        <f t="shared" si="62"/>
        <v/>
      </c>
    </row>
    <row r="565" spans="1:23" ht="30" customHeight="1" x14ac:dyDescent="0.35">
      <c r="A565" s="19" t="str">
        <f>IF($B565="","",IFERROR(MATCH($B565,SKOLY,0),"?")&amp;"-"&amp;COUNTIF($B$5:$B565,$B565))</f>
        <v/>
      </c>
      <c r="B565" s="7"/>
      <c r="C565" s="7"/>
      <c r="D565" s="23"/>
      <c r="E565" s="22"/>
      <c r="F565" s="7"/>
      <c r="G565" s="7"/>
      <c r="H565" s="28"/>
      <c r="I565" s="7"/>
      <c r="J565" s="23"/>
      <c r="K565" s="23"/>
      <c r="L565" s="19" t="str">
        <f t="shared" si="56"/>
        <v/>
      </c>
      <c r="M565" s="7"/>
      <c r="N565" s="29"/>
      <c r="O565" s="27" t="str">
        <f t="shared" si="57"/>
        <v/>
      </c>
      <c r="P565" s="7"/>
      <c r="Q565" s="7"/>
      <c r="R565" s="7"/>
      <c r="S565" s="10" t="str">
        <f t="shared" si="58"/>
        <v/>
      </c>
      <c r="T565" s="19" t="str">
        <f t="shared" si="59"/>
        <v/>
      </c>
      <c r="U565" s="19" t="str">
        <f t="shared" si="60"/>
        <v/>
      </c>
      <c r="V565" s="19" t="str">
        <f t="shared" si="61"/>
        <v/>
      </c>
      <c r="W565" s="19" t="str">
        <f t="shared" si="62"/>
        <v/>
      </c>
    </row>
    <row r="566" spans="1:23" ht="30" customHeight="1" x14ac:dyDescent="0.35">
      <c r="A566" s="19" t="str">
        <f>IF($B566="","",IFERROR(MATCH($B566,SKOLY,0),"?")&amp;"-"&amp;COUNTIF($B$5:$B566,$B566))</f>
        <v/>
      </c>
      <c r="B566" s="7"/>
      <c r="C566" s="7"/>
      <c r="D566" s="23"/>
      <c r="E566" s="22"/>
      <c r="F566" s="7"/>
      <c r="G566" s="7"/>
      <c r="H566" s="28"/>
      <c r="I566" s="7"/>
      <c r="J566" s="23"/>
      <c r="K566" s="23"/>
      <c r="L566" s="19" t="str">
        <f t="shared" si="56"/>
        <v/>
      </c>
      <c r="M566" s="7"/>
      <c r="N566" s="29"/>
      <c r="O566" s="27" t="str">
        <f t="shared" si="57"/>
        <v/>
      </c>
      <c r="P566" s="7"/>
      <c r="Q566" s="7"/>
      <c r="R566" s="7"/>
      <c r="S566" s="10" t="str">
        <f t="shared" si="58"/>
        <v/>
      </c>
      <c r="T566" s="19" t="str">
        <f t="shared" si="59"/>
        <v/>
      </c>
      <c r="U566" s="19" t="str">
        <f t="shared" si="60"/>
        <v/>
      </c>
      <c r="V566" s="19" t="str">
        <f t="shared" si="61"/>
        <v/>
      </c>
      <c r="W566" s="19" t="str">
        <f t="shared" si="62"/>
        <v/>
      </c>
    </row>
    <row r="567" spans="1:23" ht="30" customHeight="1" x14ac:dyDescent="0.35">
      <c r="A567" s="19" t="str">
        <f>IF($B567="","",IFERROR(MATCH($B567,SKOLY,0),"?")&amp;"-"&amp;COUNTIF($B$5:$B567,$B567))</f>
        <v/>
      </c>
      <c r="B567" s="7"/>
      <c r="C567" s="7"/>
      <c r="D567" s="23"/>
      <c r="E567" s="22"/>
      <c r="F567" s="7"/>
      <c r="G567" s="7"/>
      <c r="H567" s="28"/>
      <c r="I567" s="7"/>
      <c r="J567" s="23"/>
      <c r="K567" s="23"/>
      <c r="L567" s="19" t="str">
        <f t="shared" si="56"/>
        <v/>
      </c>
      <c r="M567" s="7"/>
      <c r="N567" s="29"/>
      <c r="O567" s="27" t="str">
        <f t="shared" si="57"/>
        <v/>
      </c>
      <c r="P567" s="7"/>
      <c r="Q567" s="7"/>
      <c r="R567" s="7"/>
      <c r="S567" s="10" t="str">
        <f t="shared" si="58"/>
        <v/>
      </c>
      <c r="T567" s="19" t="str">
        <f t="shared" si="59"/>
        <v/>
      </c>
      <c r="U567" s="19" t="str">
        <f t="shared" si="60"/>
        <v/>
      </c>
      <c r="V567" s="19" t="str">
        <f t="shared" si="61"/>
        <v/>
      </c>
      <c r="W567" s="19" t="str">
        <f t="shared" si="62"/>
        <v/>
      </c>
    </row>
    <row r="568" spans="1:23" ht="30" customHeight="1" x14ac:dyDescent="0.35">
      <c r="A568" s="19" t="str">
        <f>IF($B568="","",IFERROR(MATCH($B568,SKOLY,0),"?")&amp;"-"&amp;COUNTIF($B$5:$B568,$B568))</f>
        <v/>
      </c>
      <c r="B568" s="7"/>
      <c r="C568" s="7"/>
      <c r="D568" s="23"/>
      <c r="E568" s="22"/>
      <c r="F568" s="7"/>
      <c r="G568" s="7"/>
      <c r="H568" s="28"/>
      <c r="I568" s="7"/>
      <c r="J568" s="23"/>
      <c r="K568" s="23"/>
      <c r="L568" s="19" t="str">
        <f t="shared" si="56"/>
        <v/>
      </c>
      <c r="M568" s="7"/>
      <c r="N568" s="29"/>
      <c r="O568" s="27" t="str">
        <f t="shared" si="57"/>
        <v/>
      </c>
      <c r="P568" s="7"/>
      <c r="Q568" s="7"/>
      <c r="R568" s="7"/>
      <c r="S568" s="10" t="str">
        <f t="shared" si="58"/>
        <v/>
      </c>
      <c r="T568" s="19" t="str">
        <f t="shared" si="59"/>
        <v/>
      </c>
      <c r="U568" s="19" t="str">
        <f t="shared" si="60"/>
        <v/>
      </c>
      <c r="V568" s="19" t="str">
        <f t="shared" si="61"/>
        <v/>
      </c>
      <c r="W568" s="19" t="str">
        <f t="shared" si="62"/>
        <v/>
      </c>
    </row>
    <row r="569" spans="1:23" ht="30" customHeight="1" x14ac:dyDescent="0.35">
      <c r="A569" s="19" t="str">
        <f>IF($B569="","",IFERROR(MATCH($B569,SKOLY,0),"?")&amp;"-"&amp;COUNTIF($B$5:$B569,$B569))</f>
        <v/>
      </c>
      <c r="B569" s="7"/>
      <c r="C569" s="7"/>
      <c r="D569" s="23"/>
      <c r="E569" s="22"/>
      <c r="F569" s="7"/>
      <c r="G569" s="7"/>
      <c r="H569" s="28"/>
      <c r="I569" s="7"/>
      <c r="J569" s="23"/>
      <c r="K569" s="23"/>
      <c r="L569" s="19" t="str">
        <f t="shared" si="56"/>
        <v/>
      </c>
      <c r="M569" s="7"/>
      <c r="N569" s="29"/>
      <c r="O569" s="27" t="str">
        <f t="shared" si="57"/>
        <v/>
      </c>
      <c r="P569" s="7"/>
      <c r="Q569" s="7"/>
      <c r="R569" s="7"/>
      <c r="S569" s="10" t="str">
        <f t="shared" si="58"/>
        <v/>
      </c>
      <c r="T569" s="19" t="str">
        <f t="shared" si="59"/>
        <v/>
      </c>
      <c r="U569" s="19" t="str">
        <f t="shared" si="60"/>
        <v/>
      </c>
      <c r="V569" s="19" t="str">
        <f t="shared" si="61"/>
        <v/>
      </c>
      <c r="W569" s="19" t="str">
        <f t="shared" si="62"/>
        <v/>
      </c>
    </row>
    <row r="570" spans="1:23" ht="30" customHeight="1" x14ac:dyDescent="0.35">
      <c r="A570" s="19" t="str">
        <f>IF($B570="","",IFERROR(MATCH($B570,SKOLY,0),"?")&amp;"-"&amp;COUNTIF($B$5:$B570,$B570))</f>
        <v/>
      </c>
      <c r="B570" s="7"/>
      <c r="C570" s="7"/>
      <c r="D570" s="23"/>
      <c r="E570" s="22"/>
      <c r="F570" s="7"/>
      <c r="G570" s="7"/>
      <c r="H570" s="28"/>
      <c r="I570" s="7"/>
      <c r="J570" s="23"/>
      <c r="K570" s="23"/>
      <c r="L570" s="19" t="str">
        <f t="shared" si="56"/>
        <v/>
      </c>
      <c r="M570" s="7"/>
      <c r="N570" s="29"/>
      <c r="O570" s="27" t="str">
        <f t="shared" si="57"/>
        <v/>
      </c>
      <c r="P570" s="7"/>
      <c r="Q570" s="7"/>
      <c r="R570" s="7"/>
      <c r="S570" s="10" t="str">
        <f t="shared" si="58"/>
        <v/>
      </c>
      <c r="T570" s="19" t="str">
        <f t="shared" si="59"/>
        <v/>
      </c>
      <c r="U570" s="19" t="str">
        <f t="shared" si="60"/>
        <v/>
      </c>
      <c r="V570" s="19" t="str">
        <f t="shared" si="61"/>
        <v/>
      </c>
      <c r="W570" s="19" t="str">
        <f t="shared" si="62"/>
        <v/>
      </c>
    </row>
    <row r="571" spans="1:23" ht="30" customHeight="1" x14ac:dyDescent="0.35">
      <c r="A571" s="19" t="str">
        <f>IF($B571="","",IFERROR(MATCH($B571,SKOLY,0),"?")&amp;"-"&amp;COUNTIF($B$5:$B571,$B571))</f>
        <v/>
      </c>
      <c r="B571" s="7"/>
      <c r="C571" s="7"/>
      <c r="D571" s="23"/>
      <c r="E571" s="22"/>
      <c r="F571" s="7"/>
      <c r="G571" s="7"/>
      <c r="H571" s="28"/>
      <c r="I571" s="7"/>
      <c r="J571" s="23"/>
      <c r="K571" s="23"/>
      <c r="L571" s="19" t="str">
        <f t="shared" si="56"/>
        <v/>
      </c>
      <c r="M571" s="7"/>
      <c r="N571" s="29"/>
      <c r="O571" s="27" t="str">
        <f t="shared" si="57"/>
        <v/>
      </c>
      <c r="P571" s="7"/>
      <c r="Q571" s="7"/>
      <c r="R571" s="7"/>
      <c r="S571" s="10" t="str">
        <f t="shared" si="58"/>
        <v/>
      </c>
      <c r="T571" s="19" t="str">
        <f t="shared" si="59"/>
        <v/>
      </c>
      <c r="U571" s="19" t="str">
        <f t="shared" si="60"/>
        <v/>
      </c>
      <c r="V571" s="19" t="str">
        <f t="shared" si="61"/>
        <v/>
      </c>
      <c r="W571" s="19" t="str">
        <f t="shared" si="62"/>
        <v/>
      </c>
    </row>
    <row r="572" spans="1:23" ht="30" customHeight="1" x14ac:dyDescent="0.35">
      <c r="A572" s="19" t="str">
        <f>IF($B572="","",IFERROR(MATCH($B572,SKOLY,0),"?")&amp;"-"&amp;COUNTIF($B$5:$B572,$B572))</f>
        <v/>
      </c>
      <c r="B572" s="7"/>
      <c r="C572" s="7"/>
      <c r="D572" s="23"/>
      <c r="E572" s="22"/>
      <c r="F572" s="7"/>
      <c r="G572" s="7"/>
      <c r="H572" s="28"/>
      <c r="I572" s="7"/>
      <c r="J572" s="23"/>
      <c r="K572" s="23"/>
      <c r="L572" s="19" t="str">
        <f t="shared" si="56"/>
        <v/>
      </c>
      <c r="M572" s="7"/>
      <c r="N572" s="29"/>
      <c r="O572" s="27" t="str">
        <f t="shared" si="57"/>
        <v/>
      </c>
      <c r="P572" s="7"/>
      <c r="Q572" s="7"/>
      <c r="R572" s="7"/>
      <c r="S572" s="10" t="str">
        <f t="shared" si="58"/>
        <v/>
      </c>
      <c r="T572" s="19" t="str">
        <f t="shared" si="59"/>
        <v/>
      </c>
      <c r="U572" s="19" t="str">
        <f t="shared" si="60"/>
        <v/>
      </c>
      <c r="V572" s="19" t="str">
        <f t="shared" si="61"/>
        <v/>
      </c>
      <c r="W572" s="19" t="str">
        <f t="shared" si="62"/>
        <v/>
      </c>
    </row>
    <row r="573" spans="1:23" ht="30" customHeight="1" x14ac:dyDescent="0.35">
      <c r="A573" s="19" t="str">
        <f>IF($B573="","",IFERROR(MATCH($B573,SKOLY,0),"?")&amp;"-"&amp;COUNTIF($B$5:$B573,$B573))</f>
        <v/>
      </c>
      <c r="B573" s="7"/>
      <c r="C573" s="7"/>
      <c r="D573" s="23"/>
      <c r="E573" s="22"/>
      <c r="F573" s="7"/>
      <c r="G573" s="7"/>
      <c r="H573" s="28"/>
      <c r="I573" s="7"/>
      <c r="J573" s="23"/>
      <c r="K573" s="23"/>
      <c r="L573" s="19" t="str">
        <f t="shared" si="56"/>
        <v/>
      </c>
      <c r="M573" s="7"/>
      <c r="N573" s="29"/>
      <c r="O573" s="27" t="str">
        <f t="shared" si="57"/>
        <v/>
      </c>
      <c r="P573" s="7"/>
      <c r="Q573" s="7"/>
      <c r="R573" s="7"/>
      <c r="S573" s="10" t="str">
        <f t="shared" si="58"/>
        <v/>
      </c>
      <c r="T573" s="19" t="str">
        <f t="shared" si="59"/>
        <v/>
      </c>
      <c r="U573" s="19" t="str">
        <f t="shared" si="60"/>
        <v/>
      </c>
      <c r="V573" s="19" t="str">
        <f t="shared" si="61"/>
        <v/>
      </c>
      <c r="W573" s="19" t="str">
        <f t="shared" si="62"/>
        <v/>
      </c>
    </row>
    <row r="574" spans="1:23" ht="30" customHeight="1" x14ac:dyDescent="0.35">
      <c r="A574" s="19" t="str">
        <f>IF($B574="","",IFERROR(MATCH($B574,SKOLY,0),"?")&amp;"-"&amp;COUNTIF($B$5:$B574,$B574))</f>
        <v/>
      </c>
      <c r="B574" s="7"/>
      <c r="C574" s="7"/>
      <c r="D574" s="23"/>
      <c r="E574" s="22"/>
      <c r="F574" s="7"/>
      <c r="G574" s="7"/>
      <c r="H574" s="28"/>
      <c r="I574" s="7"/>
      <c r="J574" s="23"/>
      <c r="K574" s="23"/>
      <c r="L574" s="19" t="str">
        <f t="shared" si="56"/>
        <v/>
      </c>
      <c r="M574" s="7"/>
      <c r="N574" s="29"/>
      <c r="O574" s="27" t="str">
        <f t="shared" si="57"/>
        <v/>
      </c>
      <c r="P574" s="7"/>
      <c r="Q574" s="7"/>
      <c r="R574" s="7"/>
      <c r="S574" s="10" t="str">
        <f t="shared" si="58"/>
        <v/>
      </c>
      <c r="T574" s="19" t="str">
        <f t="shared" si="59"/>
        <v/>
      </c>
      <c r="U574" s="19" t="str">
        <f t="shared" si="60"/>
        <v/>
      </c>
      <c r="V574" s="19" t="str">
        <f t="shared" si="61"/>
        <v/>
      </c>
      <c r="W574" s="19" t="str">
        <f t="shared" si="62"/>
        <v/>
      </c>
    </row>
    <row r="575" spans="1:23" ht="30" customHeight="1" x14ac:dyDescent="0.35">
      <c r="A575" s="19" t="str">
        <f>IF($B575="","",IFERROR(MATCH($B575,SKOLY,0),"?")&amp;"-"&amp;COUNTIF($B$5:$B575,$B575))</f>
        <v/>
      </c>
      <c r="B575" s="7"/>
      <c r="C575" s="7"/>
      <c r="D575" s="23"/>
      <c r="E575" s="22"/>
      <c r="F575" s="7"/>
      <c r="G575" s="7"/>
      <c r="H575" s="28"/>
      <c r="I575" s="7"/>
      <c r="J575" s="23"/>
      <c r="K575" s="23"/>
      <c r="L575" s="19" t="str">
        <f t="shared" si="56"/>
        <v/>
      </c>
      <c r="M575" s="7"/>
      <c r="N575" s="29"/>
      <c r="O575" s="27" t="str">
        <f t="shared" si="57"/>
        <v/>
      </c>
      <c r="P575" s="7"/>
      <c r="Q575" s="7"/>
      <c r="R575" s="7"/>
      <c r="S575" s="10" t="str">
        <f t="shared" si="58"/>
        <v/>
      </c>
      <c r="T575" s="19" t="str">
        <f t="shared" si="59"/>
        <v/>
      </c>
      <c r="U575" s="19" t="str">
        <f t="shared" si="60"/>
        <v/>
      </c>
      <c r="V575" s="19" t="str">
        <f t="shared" si="61"/>
        <v/>
      </c>
      <c r="W575" s="19" t="str">
        <f t="shared" si="62"/>
        <v/>
      </c>
    </row>
    <row r="576" spans="1:23" ht="30" customHeight="1" x14ac:dyDescent="0.35">
      <c r="A576" s="19" t="str">
        <f>IF($B576="","",IFERROR(MATCH($B576,SKOLY,0),"?")&amp;"-"&amp;COUNTIF($B$5:$B576,$B576))</f>
        <v/>
      </c>
      <c r="B576" s="7"/>
      <c r="C576" s="7"/>
      <c r="D576" s="23"/>
      <c r="E576" s="22"/>
      <c r="F576" s="7"/>
      <c r="G576" s="7"/>
      <c r="H576" s="28"/>
      <c r="I576" s="7"/>
      <c r="J576" s="23"/>
      <c r="K576" s="23"/>
      <c r="L576" s="19" t="str">
        <f t="shared" si="56"/>
        <v/>
      </c>
      <c r="M576" s="7"/>
      <c r="N576" s="29"/>
      <c r="O576" s="27" t="str">
        <f t="shared" si="57"/>
        <v/>
      </c>
      <c r="P576" s="7"/>
      <c r="Q576" s="7"/>
      <c r="R576" s="7"/>
      <c r="S576" s="10" t="str">
        <f t="shared" si="58"/>
        <v/>
      </c>
      <c r="T576" s="19" t="str">
        <f t="shared" si="59"/>
        <v/>
      </c>
      <c r="U576" s="19" t="str">
        <f t="shared" si="60"/>
        <v/>
      </c>
      <c r="V576" s="19" t="str">
        <f t="shared" si="61"/>
        <v/>
      </c>
      <c r="W576" s="19" t="str">
        <f t="shared" si="62"/>
        <v/>
      </c>
    </row>
    <row r="577" spans="1:23" ht="30" customHeight="1" x14ac:dyDescent="0.35">
      <c r="A577" s="19" t="str">
        <f>IF($B577="","",IFERROR(MATCH($B577,SKOLY,0),"?")&amp;"-"&amp;COUNTIF($B$5:$B577,$B577))</f>
        <v/>
      </c>
      <c r="B577" s="7"/>
      <c r="C577" s="7"/>
      <c r="D577" s="23"/>
      <c r="E577" s="22"/>
      <c r="F577" s="7"/>
      <c r="G577" s="7"/>
      <c r="H577" s="28"/>
      <c r="I577" s="7"/>
      <c r="J577" s="23"/>
      <c r="K577" s="23"/>
      <c r="L577" s="19" t="str">
        <f t="shared" si="56"/>
        <v/>
      </c>
      <c r="M577" s="7"/>
      <c r="N577" s="29"/>
      <c r="O577" s="27" t="str">
        <f t="shared" si="57"/>
        <v/>
      </c>
      <c r="P577" s="7"/>
      <c r="Q577" s="7"/>
      <c r="R577" s="7"/>
      <c r="S577" s="10" t="str">
        <f t="shared" si="58"/>
        <v/>
      </c>
      <c r="T577" s="19" t="str">
        <f t="shared" si="59"/>
        <v/>
      </c>
      <c r="U577" s="19" t="str">
        <f t="shared" si="60"/>
        <v/>
      </c>
      <c r="V577" s="19" t="str">
        <f t="shared" si="61"/>
        <v/>
      </c>
      <c r="W577" s="19" t="str">
        <f t="shared" si="62"/>
        <v/>
      </c>
    </row>
    <row r="578" spans="1:23" ht="30" customHeight="1" x14ac:dyDescent="0.35">
      <c r="A578" s="19" t="str">
        <f>IF($B578="","",IFERROR(MATCH($B578,SKOLY,0),"?")&amp;"-"&amp;COUNTIF($B$5:$B578,$B578))</f>
        <v/>
      </c>
      <c r="B578" s="7"/>
      <c r="C578" s="7"/>
      <c r="D578" s="23"/>
      <c r="E578" s="22"/>
      <c r="F578" s="7"/>
      <c r="G578" s="7"/>
      <c r="H578" s="28"/>
      <c r="I578" s="7"/>
      <c r="J578" s="23"/>
      <c r="K578" s="23"/>
      <c r="L578" s="19" t="str">
        <f t="shared" si="56"/>
        <v/>
      </c>
      <c r="M578" s="7"/>
      <c r="N578" s="29"/>
      <c r="O578" s="27" t="str">
        <f t="shared" si="57"/>
        <v/>
      </c>
      <c r="P578" s="7"/>
      <c r="Q578" s="7"/>
      <c r="R578" s="7"/>
      <c r="S578" s="10" t="str">
        <f t="shared" si="58"/>
        <v/>
      </c>
      <c r="T578" s="19" t="str">
        <f t="shared" si="59"/>
        <v/>
      </c>
      <c r="U578" s="19" t="str">
        <f t="shared" si="60"/>
        <v/>
      </c>
      <c r="V578" s="19" t="str">
        <f t="shared" si="61"/>
        <v/>
      </c>
      <c r="W578" s="19" t="str">
        <f t="shared" si="62"/>
        <v/>
      </c>
    </row>
    <row r="579" spans="1:23" ht="30" customHeight="1" x14ac:dyDescent="0.35">
      <c r="A579" s="19" t="str">
        <f>IF($B579="","",IFERROR(MATCH($B579,SKOLY,0),"?")&amp;"-"&amp;COUNTIF($B$5:$B579,$B579))</f>
        <v/>
      </c>
      <c r="B579" s="7"/>
      <c r="C579" s="7"/>
      <c r="D579" s="23"/>
      <c r="E579" s="22"/>
      <c r="F579" s="7"/>
      <c r="G579" s="7"/>
      <c r="H579" s="28"/>
      <c r="I579" s="7"/>
      <c r="J579" s="23"/>
      <c r="K579" s="23"/>
      <c r="L579" s="19" t="str">
        <f t="shared" si="56"/>
        <v/>
      </c>
      <c r="M579" s="7"/>
      <c r="N579" s="29"/>
      <c r="O579" s="27" t="str">
        <f t="shared" si="57"/>
        <v/>
      </c>
      <c r="P579" s="7"/>
      <c r="Q579" s="7"/>
      <c r="R579" s="7"/>
      <c r="S579" s="10" t="str">
        <f t="shared" si="58"/>
        <v/>
      </c>
      <c r="T579" s="19" t="str">
        <f t="shared" si="59"/>
        <v/>
      </c>
      <c r="U579" s="19" t="str">
        <f t="shared" si="60"/>
        <v/>
      </c>
      <c r="V579" s="19" t="str">
        <f t="shared" si="61"/>
        <v/>
      </c>
      <c r="W579" s="19" t="str">
        <f t="shared" si="62"/>
        <v/>
      </c>
    </row>
    <row r="580" spans="1:23" ht="30" customHeight="1" x14ac:dyDescent="0.35">
      <c r="A580" s="19" t="str">
        <f>IF($B580="","",IFERROR(MATCH($B580,SKOLY,0),"?")&amp;"-"&amp;COUNTIF($B$5:$B580,$B580))</f>
        <v/>
      </c>
      <c r="B580" s="7"/>
      <c r="C580" s="7"/>
      <c r="D580" s="23"/>
      <c r="E580" s="22"/>
      <c r="F580" s="7"/>
      <c r="G580" s="7"/>
      <c r="H580" s="28"/>
      <c r="I580" s="7"/>
      <c r="J580" s="23"/>
      <c r="K580" s="23"/>
      <c r="L580" s="19" t="str">
        <f t="shared" si="56"/>
        <v/>
      </c>
      <c r="M580" s="7"/>
      <c r="N580" s="29"/>
      <c r="O580" s="27" t="str">
        <f t="shared" si="57"/>
        <v/>
      </c>
      <c r="P580" s="7"/>
      <c r="Q580" s="7"/>
      <c r="R580" s="7"/>
      <c r="S580" s="10" t="str">
        <f t="shared" si="58"/>
        <v/>
      </c>
      <c r="T580" s="19" t="str">
        <f t="shared" si="59"/>
        <v/>
      </c>
      <c r="U580" s="19" t="str">
        <f t="shared" si="60"/>
        <v/>
      </c>
      <c r="V580" s="19" t="str">
        <f t="shared" si="61"/>
        <v/>
      </c>
      <c r="W580" s="19" t="str">
        <f t="shared" si="62"/>
        <v/>
      </c>
    </row>
    <row r="581" spans="1:23" ht="30" customHeight="1" x14ac:dyDescent="0.35">
      <c r="A581" s="19" t="str">
        <f>IF($B581="","",IFERROR(MATCH($B581,SKOLY,0),"?")&amp;"-"&amp;COUNTIF($B$5:$B581,$B581))</f>
        <v/>
      </c>
      <c r="B581" s="7"/>
      <c r="C581" s="7"/>
      <c r="D581" s="23"/>
      <c r="E581" s="22"/>
      <c r="F581" s="7"/>
      <c r="G581" s="7"/>
      <c r="H581" s="28"/>
      <c r="I581" s="7"/>
      <c r="J581" s="23"/>
      <c r="K581" s="23"/>
      <c r="L581" s="19" t="str">
        <f t="shared" ref="L581:L604" si="63">IF(AND($D581="",$J581=""),"",SUM($D581,$J581)-SUM($K581))</f>
        <v/>
      </c>
      <c r="M581" s="7"/>
      <c r="N581" s="29"/>
      <c r="O581" s="27" t="str">
        <f t="shared" ref="O581:O604" si="64">IF(OR($J581="",$N581=""),"",$J581*$N581)</f>
        <v/>
      </c>
      <c r="P581" s="7"/>
      <c r="Q581" s="7"/>
      <c r="R581" s="7"/>
      <c r="S581" s="10" t="str">
        <f t="shared" ref="S581:S604" si="65">IF($B581="","",IF(T581="","OK",LEFT(T581,LEN(T581)-2)))</f>
        <v/>
      </c>
      <c r="T581" s="19" t="str">
        <f t="shared" ref="T581:T604" si="66">IF($B581="","",IF(COUNTIF(SKOLY,$B581)=0,"✖ škola není v seznamu na listu Zapojené školy; ","")&amp;IF($C581="","✖ chybí kategorie vybavení; ","")&amp;IF(AND($C581&lt;&gt;"",COUNTIF(CIS_KATEGORIE,$C581)=0),"✖ kategorie mimo číselník; ","")&amp;IF(AND($D581="",$J581=""),"✖ chybí množství (stávající nebo nově pořizované); ","")&amp;IF(AND(N($D581)&gt;0,$E581=""),"✖ chybí měsíc a rok pořízení; ","")&amp;IF(AND(N($D581)&gt;0,$F581=""),"✖ chybí zdroj financování; ","")&amp;IF(AND($F581&lt;&gt;"",COUNTIF(CIS_ZDROJ,$F581)=0),"✖ zdroj financování mimo číselník; ","")&amp;IF(AND($G581&lt;&gt;"",COUNTIF(CIS_ZDROJ,$G581)=0),"✖ další zdroj financování mimo číselník; ","")&amp;IF(AND(N($D581)&gt;0,$I581=""),"✖ chybí parametry a stav stávajícího vybavení; ","")&amp;IF(AND(N($J581)&gt;0,$M581=""),"✖ chybí parametry nového vybavení; ","")&amp;IF(AND(N($J581)&gt;0,$N581=""),"✖ chybí jednotková cena; ","")&amp;IF(AND(N($J581)&gt;0,$P581=""),"✖ chybí rozpočtová položka; ","")&amp;IF(AND($P581&lt;&gt;"",COUNTIF(CIS_ROZPOCET,$P581)=0),"✖ rozpočtová položka mimo číselník; ","")&amp;IF(AND(N($J581)&gt;0,$Q581=""),"✖ chybí zdůvodnění potřebnosti; ","")&amp;IF(AND(N($J581)&gt;0,$R581=""),"✖ chybí vazba na klíčovou aktivitu; ","")&amp;IF(AND($R581&lt;&gt;"",COUNTIF(CIS_KA,$R581)=0),"✖ klíčová aktivita mimo číselník; ","")&amp;IF(AND($K581&lt;&gt;"",$D581&lt;&gt;"",N($K581)&gt;N($D581)),"✖ vyřazované ks převyšují stávající množství; ","")&amp;IF(AND($G581&lt;&gt;"",$F581=""),"✖ vícenásobný výběr: další zdroj financování vyplněn bez hlavního; ","")&amp;IF(AND($G581&lt;&gt;"",$G581=$F581),"✖ vícenásobný výběr: další zdroj financování shodný s hlavním; ","")&amp;IF(AND(N($J581)&gt;0,$Q581&lt;&gt;"",LEN($Q581)&lt;40),"▲ stručné zdůvodnění potřebnosti (méně než 40 znaků); ","")&amp;IF(AND(N($J581)&gt;0,$M581&lt;&gt;"",LEN($M581)&lt;40),"▲ stručné parametry nového vybavení (méně než 40 znaků); ","")&amp;IF(AND(N($D581)&gt;0,$F581&lt;&gt;"",$H581="",NOT(OR($F581="Zřizovatel",LEFT($F581,7)="Vlastní",LEFT($F581,3)="Dar"))),"▲ u dotačního zdroje chybí registrační číslo projektu; ",""))</f>
        <v/>
      </c>
      <c r="U581" s="19" t="str">
        <f t="shared" ref="U581:U604" si="67">IF($B581="","",LEN(T581)-LEN(SUBSTITUTE(T581,"✖","")))</f>
        <v/>
      </c>
      <c r="V581" s="19" t="str">
        <f t="shared" ref="V581:V604" si="68">IF($B581="","",LEN(T581)-LEN(SUBSTITUTE(T581,"▲","")))</f>
        <v/>
      </c>
      <c r="W581" s="19" t="str">
        <f t="shared" ref="W581:W604" si="69">IF($B581="","",(LEN(T581)-LEN(SUBSTITUTE(T581,"vícenásobný výběr","")))/LEN("vícenásobný výběr"))</f>
        <v/>
      </c>
    </row>
    <row r="582" spans="1:23" ht="30" customHeight="1" x14ac:dyDescent="0.35">
      <c r="A582" s="19" t="str">
        <f>IF($B582="","",IFERROR(MATCH($B582,SKOLY,0),"?")&amp;"-"&amp;COUNTIF($B$5:$B582,$B582))</f>
        <v/>
      </c>
      <c r="B582" s="7"/>
      <c r="C582" s="7"/>
      <c r="D582" s="23"/>
      <c r="E582" s="22"/>
      <c r="F582" s="7"/>
      <c r="G582" s="7"/>
      <c r="H582" s="28"/>
      <c r="I582" s="7"/>
      <c r="J582" s="23"/>
      <c r="K582" s="23"/>
      <c r="L582" s="19" t="str">
        <f t="shared" si="63"/>
        <v/>
      </c>
      <c r="M582" s="7"/>
      <c r="N582" s="29"/>
      <c r="O582" s="27" t="str">
        <f t="shared" si="64"/>
        <v/>
      </c>
      <c r="P582" s="7"/>
      <c r="Q582" s="7"/>
      <c r="R582" s="7"/>
      <c r="S582" s="10" t="str">
        <f t="shared" si="65"/>
        <v/>
      </c>
      <c r="T582" s="19" t="str">
        <f t="shared" si="66"/>
        <v/>
      </c>
      <c r="U582" s="19" t="str">
        <f t="shared" si="67"/>
        <v/>
      </c>
      <c r="V582" s="19" t="str">
        <f t="shared" si="68"/>
        <v/>
      </c>
      <c r="W582" s="19" t="str">
        <f t="shared" si="69"/>
        <v/>
      </c>
    </row>
    <row r="583" spans="1:23" ht="30" customHeight="1" x14ac:dyDescent="0.35">
      <c r="A583" s="19" t="str">
        <f>IF($B583="","",IFERROR(MATCH($B583,SKOLY,0),"?")&amp;"-"&amp;COUNTIF($B$5:$B583,$B583))</f>
        <v/>
      </c>
      <c r="B583" s="7"/>
      <c r="C583" s="7"/>
      <c r="D583" s="23"/>
      <c r="E583" s="22"/>
      <c r="F583" s="7"/>
      <c r="G583" s="7"/>
      <c r="H583" s="28"/>
      <c r="I583" s="7"/>
      <c r="J583" s="23"/>
      <c r="K583" s="23"/>
      <c r="L583" s="19" t="str">
        <f t="shared" si="63"/>
        <v/>
      </c>
      <c r="M583" s="7"/>
      <c r="N583" s="29"/>
      <c r="O583" s="27" t="str">
        <f t="shared" si="64"/>
        <v/>
      </c>
      <c r="P583" s="7"/>
      <c r="Q583" s="7"/>
      <c r="R583" s="7"/>
      <c r="S583" s="10" t="str">
        <f t="shared" si="65"/>
        <v/>
      </c>
      <c r="T583" s="19" t="str">
        <f t="shared" si="66"/>
        <v/>
      </c>
      <c r="U583" s="19" t="str">
        <f t="shared" si="67"/>
        <v/>
      </c>
      <c r="V583" s="19" t="str">
        <f t="shared" si="68"/>
        <v/>
      </c>
      <c r="W583" s="19" t="str">
        <f t="shared" si="69"/>
        <v/>
      </c>
    </row>
    <row r="584" spans="1:23" ht="30" customHeight="1" x14ac:dyDescent="0.35">
      <c r="A584" s="19" t="str">
        <f>IF($B584="","",IFERROR(MATCH($B584,SKOLY,0),"?")&amp;"-"&amp;COUNTIF($B$5:$B584,$B584))</f>
        <v/>
      </c>
      <c r="B584" s="7"/>
      <c r="C584" s="7"/>
      <c r="D584" s="23"/>
      <c r="E584" s="22"/>
      <c r="F584" s="7"/>
      <c r="G584" s="7"/>
      <c r="H584" s="28"/>
      <c r="I584" s="7"/>
      <c r="J584" s="23"/>
      <c r="K584" s="23"/>
      <c r="L584" s="19" t="str">
        <f t="shared" si="63"/>
        <v/>
      </c>
      <c r="M584" s="7"/>
      <c r="N584" s="29"/>
      <c r="O584" s="27" t="str">
        <f t="shared" si="64"/>
        <v/>
      </c>
      <c r="P584" s="7"/>
      <c r="Q584" s="7"/>
      <c r="R584" s="7"/>
      <c r="S584" s="10" t="str">
        <f t="shared" si="65"/>
        <v/>
      </c>
      <c r="T584" s="19" t="str">
        <f t="shared" si="66"/>
        <v/>
      </c>
      <c r="U584" s="19" t="str">
        <f t="shared" si="67"/>
        <v/>
      </c>
      <c r="V584" s="19" t="str">
        <f t="shared" si="68"/>
        <v/>
      </c>
      <c r="W584" s="19" t="str">
        <f t="shared" si="69"/>
        <v/>
      </c>
    </row>
    <row r="585" spans="1:23" ht="30" customHeight="1" x14ac:dyDescent="0.35">
      <c r="A585" s="19" t="str">
        <f>IF($B585="","",IFERROR(MATCH($B585,SKOLY,0),"?")&amp;"-"&amp;COUNTIF($B$5:$B585,$B585))</f>
        <v/>
      </c>
      <c r="B585" s="7"/>
      <c r="C585" s="7"/>
      <c r="D585" s="23"/>
      <c r="E585" s="22"/>
      <c r="F585" s="7"/>
      <c r="G585" s="7"/>
      <c r="H585" s="28"/>
      <c r="I585" s="7"/>
      <c r="J585" s="23"/>
      <c r="K585" s="23"/>
      <c r="L585" s="19" t="str">
        <f t="shared" si="63"/>
        <v/>
      </c>
      <c r="M585" s="7"/>
      <c r="N585" s="29"/>
      <c r="O585" s="27" t="str">
        <f t="shared" si="64"/>
        <v/>
      </c>
      <c r="P585" s="7"/>
      <c r="Q585" s="7"/>
      <c r="R585" s="7"/>
      <c r="S585" s="10" t="str">
        <f t="shared" si="65"/>
        <v/>
      </c>
      <c r="T585" s="19" t="str">
        <f t="shared" si="66"/>
        <v/>
      </c>
      <c r="U585" s="19" t="str">
        <f t="shared" si="67"/>
        <v/>
      </c>
      <c r="V585" s="19" t="str">
        <f t="shared" si="68"/>
        <v/>
      </c>
      <c r="W585" s="19" t="str">
        <f t="shared" si="69"/>
        <v/>
      </c>
    </row>
    <row r="586" spans="1:23" ht="30" customHeight="1" x14ac:dyDescent="0.35">
      <c r="A586" s="19" t="str">
        <f>IF($B586="","",IFERROR(MATCH($B586,SKOLY,0),"?")&amp;"-"&amp;COUNTIF($B$5:$B586,$B586))</f>
        <v/>
      </c>
      <c r="B586" s="7"/>
      <c r="C586" s="7"/>
      <c r="D586" s="23"/>
      <c r="E586" s="22"/>
      <c r="F586" s="7"/>
      <c r="G586" s="7"/>
      <c r="H586" s="28"/>
      <c r="I586" s="7"/>
      <c r="J586" s="23"/>
      <c r="K586" s="23"/>
      <c r="L586" s="19" t="str">
        <f t="shared" si="63"/>
        <v/>
      </c>
      <c r="M586" s="7"/>
      <c r="N586" s="29"/>
      <c r="O586" s="27" t="str">
        <f t="shared" si="64"/>
        <v/>
      </c>
      <c r="P586" s="7"/>
      <c r="Q586" s="7"/>
      <c r="R586" s="7"/>
      <c r="S586" s="10" t="str">
        <f t="shared" si="65"/>
        <v/>
      </c>
      <c r="T586" s="19" t="str">
        <f t="shared" si="66"/>
        <v/>
      </c>
      <c r="U586" s="19" t="str">
        <f t="shared" si="67"/>
        <v/>
      </c>
      <c r="V586" s="19" t="str">
        <f t="shared" si="68"/>
        <v/>
      </c>
      <c r="W586" s="19" t="str">
        <f t="shared" si="69"/>
        <v/>
      </c>
    </row>
    <row r="587" spans="1:23" ht="30" customHeight="1" x14ac:dyDescent="0.35">
      <c r="A587" s="19" t="str">
        <f>IF($B587="","",IFERROR(MATCH($B587,SKOLY,0),"?")&amp;"-"&amp;COUNTIF($B$5:$B587,$B587))</f>
        <v/>
      </c>
      <c r="B587" s="7"/>
      <c r="C587" s="7"/>
      <c r="D587" s="23"/>
      <c r="E587" s="22"/>
      <c r="F587" s="7"/>
      <c r="G587" s="7"/>
      <c r="H587" s="28"/>
      <c r="I587" s="7"/>
      <c r="J587" s="23"/>
      <c r="K587" s="23"/>
      <c r="L587" s="19" t="str">
        <f t="shared" si="63"/>
        <v/>
      </c>
      <c r="M587" s="7"/>
      <c r="N587" s="29"/>
      <c r="O587" s="27" t="str">
        <f t="shared" si="64"/>
        <v/>
      </c>
      <c r="P587" s="7"/>
      <c r="Q587" s="7"/>
      <c r="R587" s="7"/>
      <c r="S587" s="10" t="str">
        <f t="shared" si="65"/>
        <v/>
      </c>
      <c r="T587" s="19" t="str">
        <f t="shared" si="66"/>
        <v/>
      </c>
      <c r="U587" s="19" t="str">
        <f t="shared" si="67"/>
        <v/>
      </c>
      <c r="V587" s="19" t="str">
        <f t="shared" si="68"/>
        <v/>
      </c>
      <c r="W587" s="19" t="str">
        <f t="shared" si="69"/>
        <v/>
      </c>
    </row>
    <row r="588" spans="1:23" ht="30" customHeight="1" x14ac:dyDescent="0.35">
      <c r="A588" s="19" t="str">
        <f>IF($B588="","",IFERROR(MATCH($B588,SKOLY,0),"?")&amp;"-"&amp;COUNTIF($B$5:$B588,$B588))</f>
        <v/>
      </c>
      <c r="B588" s="7"/>
      <c r="C588" s="7"/>
      <c r="D588" s="23"/>
      <c r="E588" s="22"/>
      <c r="F588" s="7"/>
      <c r="G588" s="7"/>
      <c r="H588" s="28"/>
      <c r="I588" s="7"/>
      <c r="J588" s="23"/>
      <c r="K588" s="23"/>
      <c r="L588" s="19" t="str">
        <f t="shared" si="63"/>
        <v/>
      </c>
      <c r="M588" s="7"/>
      <c r="N588" s="29"/>
      <c r="O588" s="27" t="str">
        <f t="shared" si="64"/>
        <v/>
      </c>
      <c r="P588" s="7"/>
      <c r="Q588" s="7"/>
      <c r="R588" s="7"/>
      <c r="S588" s="10" t="str">
        <f t="shared" si="65"/>
        <v/>
      </c>
      <c r="T588" s="19" t="str">
        <f t="shared" si="66"/>
        <v/>
      </c>
      <c r="U588" s="19" t="str">
        <f t="shared" si="67"/>
        <v/>
      </c>
      <c r="V588" s="19" t="str">
        <f t="shared" si="68"/>
        <v/>
      </c>
      <c r="W588" s="19" t="str">
        <f t="shared" si="69"/>
        <v/>
      </c>
    </row>
    <row r="589" spans="1:23" ht="30" customHeight="1" x14ac:dyDescent="0.35">
      <c r="A589" s="19" t="str">
        <f>IF($B589="","",IFERROR(MATCH($B589,SKOLY,0),"?")&amp;"-"&amp;COUNTIF($B$5:$B589,$B589))</f>
        <v/>
      </c>
      <c r="B589" s="7"/>
      <c r="C589" s="7"/>
      <c r="D589" s="23"/>
      <c r="E589" s="22"/>
      <c r="F589" s="7"/>
      <c r="G589" s="7"/>
      <c r="H589" s="28"/>
      <c r="I589" s="7"/>
      <c r="J589" s="23"/>
      <c r="K589" s="23"/>
      <c r="L589" s="19" t="str">
        <f t="shared" si="63"/>
        <v/>
      </c>
      <c r="M589" s="7"/>
      <c r="N589" s="29"/>
      <c r="O589" s="27" t="str">
        <f t="shared" si="64"/>
        <v/>
      </c>
      <c r="P589" s="7"/>
      <c r="Q589" s="7"/>
      <c r="R589" s="7"/>
      <c r="S589" s="10" t="str">
        <f t="shared" si="65"/>
        <v/>
      </c>
      <c r="T589" s="19" t="str">
        <f t="shared" si="66"/>
        <v/>
      </c>
      <c r="U589" s="19" t="str">
        <f t="shared" si="67"/>
        <v/>
      </c>
      <c r="V589" s="19" t="str">
        <f t="shared" si="68"/>
        <v/>
      </c>
      <c r="W589" s="19" t="str">
        <f t="shared" si="69"/>
        <v/>
      </c>
    </row>
    <row r="590" spans="1:23" ht="30" customHeight="1" x14ac:dyDescent="0.35">
      <c r="A590" s="19" t="str">
        <f>IF($B590="","",IFERROR(MATCH($B590,SKOLY,0),"?")&amp;"-"&amp;COUNTIF($B$5:$B590,$B590))</f>
        <v/>
      </c>
      <c r="B590" s="7"/>
      <c r="C590" s="7"/>
      <c r="D590" s="23"/>
      <c r="E590" s="22"/>
      <c r="F590" s="7"/>
      <c r="G590" s="7"/>
      <c r="H590" s="28"/>
      <c r="I590" s="7"/>
      <c r="J590" s="23"/>
      <c r="K590" s="23"/>
      <c r="L590" s="19" t="str">
        <f t="shared" si="63"/>
        <v/>
      </c>
      <c r="M590" s="7"/>
      <c r="N590" s="29"/>
      <c r="O590" s="27" t="str">
        <f t="shared" si="64"/>
        <v/>
      </c>
      <c r="P590" s="7"/>
      <c r="Q590" s="7"/>
      <c r="R590" s="7"/>
      <c r="S590" s="10" t="str">
        <f t="shared" si="65"/>
        <v/>
      </c>
      <c r="T590" s="19" t="str">
        <f t="shared" si="66"/>
        <v/>
      </c>
      <c r="U590" s="19" t="str">
        <f t="shared" si="67"/>
        <v/>
      </c>
      <c r="V590" s="19" t="str">
        <f t="shared" si="68"/>
        <v/>
      </c>
      <c r="W590" s="19" t="str">
        <f t="shared" si="69"/>
        <v/>
      </c>
    </row>
    <row r="591" spans="1:23" ht="30" customHeight="1" x14ac:dyDescent="0.35">
      <c r="A591" s="19" t="str">
        <f>IF($B591="","",IFERROR(MATCH($B591,SKOLY,0),"?")&amp;"-"&amp;COUNTIF($B$5:$B591,$B591))</f>
        <v/>
      </c>
      <c r="B591" s="7"/>
      <c r="C591" s="7"/>
      <c r="D591" s="23"/>
      <c r="E591" s="22"/>
      <c r="F591" s="7"/>
      <c r="G591" s="7"/>
      <c r="H591" s="28"/>
      <c r="I591" s="7"/>
      <c r="J591" s="23"/>
      <c r="K591" s="23"/>
      <c r="L591" s="19" t="str">
        <f t="shared" si="63"/>
        <v/>
      </c>
      <c r="M591" s="7"/>
      <c r="N591" s="29"/>
      <c r="O591" s="27" t="str">
        <f t="shared" si="64"/>
        <v/>
      </c>
      <c r="P591" s="7"/>
      <c r="Q591" s="7"/>
      <c r="R591" s="7"/>
      <c r="S591" s="10" t="str">
        <f t="shared" si="65"/>
        <v/>
      </c>
      <c r="T591" s="19" t="str">
        <f t="shared" si="66"/>
        <v/>
      </c>
      <c r="U591" s="19" t="str">
        <f t="shared" si="67"/>
        <v/>
      </c>
      <c r="V591" s="19" t="str">
        <f t="shared" si="68"/>
        <v/>
      </c>
      <c r="W591" s="19" t="str">
        <f t="shared" si="69"/>
        <v/>
      </c>
    </row>
    <row r="592" spans="1:23" ht="30" customHeight="1" x14ac:dyDescent="0.35">
      <c r="A592" s="19" t="str">
        <f>IF($B592="","",IFERROR(MATCH($B592,SKOLY,0),"?")&amp;"-"&amp;COUNTIF($B$5:$B592,$B592))</f>
        <v/>
      </c>
      <c r="B592" s="7"/>
      <c r="C592" s="7"/>
      <c r="D592" s="23"/>
      <c r="E592" s="22"/>
      <c r="F592" s="7"/>
      <c r="G592" s="7"/>
      <c r="H592" s="28"/>
      <c r="I592" s="7"/>
      <c r="J592" s="23"/>
      <c r="K592" s="23"/>
      <c r="L592" s="19" t="str">
        <f t="shared" si="63"/>
        <v/>
      </c>
      <c r="M592" s="7"/>
      <c r="N592" s="29"/>
      <c r="O592" s="27" t="str">
        <f t="shared" si="64"/>
        <v/>
      </c>
      <c r="P592" s="7"/>
      <c r="Q592" s="7"/>
      <c r="R592" s="7"/>
      <c r="S592" s="10" t="str">
        <f t="shared" si="65"/>
        <v/>
      </c>
      <c r="T592" s="19" t="str">
        <f t="shared" si="66"/>
        <v/>
      </c>
      <c r="U592" s="19" t="str">
        <f t="shared" si="67"/>
        <v/>
      </c>
      <c r="V592" s="19" t="str">
        <f t="shared" si="68"/>
        <v/>
      </c>
      <c r="W592" s="19" t="str">
        <f t="shared" si="69"/>
        <v/>
      </c>
    </row>
    <row r="593" spans="1:23" ht="30" customHeight="1" x14ac:dyDescent="0.35">
      <c r="A593" s="19" t="str">
        <f>IF($B593="","",IFERROR(MATCH($B593,SKOLY,0),"?")&amp;"-"&amp;COUNTIF($B$5:$B593,$B593))</f>
        <v/>
      </c>
      <c r="B593" s="7"/>
      <c r="C593" s="7"/>
      <c r="D593" s="23"/>
      <c r="E593" s="22"/>
      <c r="F593" s="7"/>
      <c r="G593" s="7"/>
      <c r="H593" s="28"/>
      <c r="I593" s="7"/>
      <c r="J593" s="23"/>
      <c r="K593" s="23"/>
      <c r="L593" s="19" t="str">
        <f t="shared" si="63"/>
        <v/>
      </c>
      <c r="M593" s="7"/>
      <c r="N593" s="29"/>
      <c r="O593" s="27" t="str">
        <f t="shared" si="64"/>
        <v/>
      </c>
      <c r="P593" s="7"/>
      <c r="Q593" s="7"/>
      <c r="R593" s="7"/>
      <c r="S593" s="10" t="str">
        <f t="shared" si="65"/>
        <v/>
      </c>
      <c r="T593" s="19" t="str">
        <f t="shared" si="66"/>
        <v/>
      </c>
      <c r="U593" s="19" t="str">
        <f t="shared" si="67"/>
        <v/>
      </c>
      <c r="V593" s="19" t="str">
        <f t="shared" si="68"/>
        <v/>
      </c>
      <c r="W593" s="19" t="str">
        <f t="shared" si="69"/>
        <v/>
      </c>
    </row>
    <row r="594" spans="1:23" ht="30" customHeight="1" x14ac:dyDescent="0.35">
      <c r="A594" s="19" t="str">
        <f>IF($B594="","",IFERROR(MATCH($B594,SKOLY,0),"?")&amp;"-"&amp;COUNTIF($B$5:$B594,$B594))</f>
        <v/>
      </c>
      <c r="B594" s="7"/>
      <c r="C594" s="7"/>
      <c r="D594" s="23"/>
      <c r="E594" s="22"/>
      <c r="F594" s="7"/>
      <c r="G594" s="7"/>
      <c r="H594" s="28"/>
      <c r="I594" s="7"/>
      <c r="J594" s="23"/>
      <c r="K594" s="23"/>
      <c r="L594" s="19" t="str">
        <f t="shared" si="63"/>
        <v/>
      </c>
      <c r="M594" s="7"/>
      <c r="N594" s="29"/>
      <c r="O594" s="27" t="str">
        <f t="shared" si="64"/>
        <v/>
      </c>
      <c r="P594" s="7"/>
      <c r="Q594" s="7"/>
      <c r="R594" s="7"/>
      <c r="S594" s="10" t="str">
        <f t="shared" si="65"/>
        <v/>
      </c>
      <c r="T594" s="19" t="str">
        <f t="shared" si="66"/>
        <v/>
      </c>
      <c r="U594" s="19" t="str">
        <f t="shared" si="67"/>
        <v/>
      </c>
      <c r="V594" s="19" t="str">
        <f t="shared" si="68"/>
        <v/>
      </c>
      <c r="W594" s="19" t="str">
        <f t="shared" si="69"/>
        <v/>
      </c>
    </row>
    <row r="595" spans="1:23" ht="30" customHeight="1" x14ac:dyDescent="0.35">
      <c r="A595" s="19" t="str">
        <f>IF($B595="","",IFERROR(MATCH($B595,SKOLY,0),"?")&amp;"-"&amp;COUNTIF($B$5:$B595,$B595))</f>
        <v/>
      </c>
      <c r="B595" s="7"/>
      <c r="C595" s="7"/>
      <c r="D595" s="23"/>
      <c r="E595" s="22"/>
      <c r="F595" s="7"/>
      <c r="G595" s="7"/>
      <c r="H595" s="28"/>
      <c r="I595" s="7"/>
      <c r="J595" s="23"/>
      <c r="K595" s="23"/>
      <c r="L595" s="19" t="str">
        <f t="shared" si="63"/>
        <v/>
      </c>
      <c r="M595" s="7"/>
      <c r="N595" s="29"/>
      <c r="O595" s="27" t="str">
        <f t="shared" si="64"/>
        <v/>
      </c>
      <c r="P595" s="7"/>
      <c r="Q595" s="7"/>
      <c r="R595" s="7"/>
      <c r="S595" s="10" t="str">
        <f t="shared" si="65"/>
        <v/>
      </c>
      <c r="T595" s="19" t="str">
        <f t="shared" si="66"/>
        <v/>
      </c>
      <c r="U595" s="19" t="str">
        <f t="shared" si="67"/>
        <v/>
      </c>
      <c r="V595" s="19" t="str">
        <f t="shared" si="68"/>
        <v/>
      </c>
      <c r="W595" s="19" t="str">
        <f t="shared" si="69"/>
        <v/>
      </c>
    </row>
    <row r="596" spans="1:23" ht="30" customHeight="1" x14ac:dyDescent="0.35">
      <c r="A596" s="19" t="str">
        <f>IF($B596="","",IFERROR(MATCH($B596,SKOLY,0),"?")&amp;"-"&amp;COUNTIF($B$5:$B596,$B596))</f>
        <v/>
      </c>
      <c r="B596" s="7"/>
      <c r="C596" s="7"/>
      <c r="D596" s="23"/>
      <c r="E596" s="22"/>
      <c r="F596" s="7"/>
      <c r="G596" s="7"/>
      <c r="H596" s="28"/>
      <c r="I596" s="7"/>
      <c r="J596" s="23"/>
      <c r="K596" s="23"/>
      <c r="L596" s="19" t="str">
        <f t="shared" si="63"/>
        <v/>
      </c>
      <c r="M596" s="7"/>
      <c r="N596" s="29"/>
      <c r="O596" s="27" t="str">
        <f t="shared" si="64"/>
        <v/>
      </c>
      <c r="P596" s="7"/>
      <c r="Q596" s="7"/>
      <c r="R596" s="7"/>
      <c r="S596" s="10" t="str">
        <f t="shared" si="65"/>
        <v/>
      </c>
      <c r="T596" s="19" t="str">
        <f t="shared" si="66"/>
        <v/>
      </c>
      <c r="U596" s="19" t="str">
        <f t="shared" si="67"/>
        <v/>
      </c>
      <c r="V596" s="19" t="str">
        <f t="shared" si="68"/>
        <v/>
      </c>
      <c r="W596" s="19" t="str">
        <f t="shared" si="69"/>
        <v/>
      </c>
    </row>
    <row r="597" spans="1:23" ht="30" customHeight="1" x14ac:dyDescent="0.35">
      <c r="A597" s="19" t="str">
        <f>IF($B597="","",IFERROR(MATCH($B597,SKOLY,0),"?")&amp;"-"&amp;COUNTIF($B$5:$B597,$B597))</f>
        <v/>
      </c>
      <c r="B597" s="7"/>
      <c r="C597" s="7"/>
      <c r="D597" s="23"/>
      <c r="E597" s="22"/>
      <c r="F597" s="7"/>
      <c r="G597" s="7"/>
      <c r="H597" s="28"/>
      <c r="I597" s="7"/>
      <c r="J597" s="23"/>
      <c r="K597" s="23"/>
      <c r="L597" s="19" t="str">
        <f t="shared" si="63"/>
        <v/>
      </c>
      <c r="M597" s="7"/>
      <c r="N597" s="29"/>
      <c r="O597" s="27" t="str">
        <f t="shared" si="64"/>
        <v/>
      </c>
      <c r="P597" s="7"/>
      <c r="Q597" s="7"/>
      <c r="R597" s="7"/>
      <c r="S597" s="10" t="str">
        <f t="shared" si="65"/>
        <v/>
      </c>
      <c r="T597" s="19" t="str">
        <f t="shared" si="66"/>
        <v/>
      </c>
      <c r="U597" s="19" t="str">
        <f t="shared" si="67"/>
        <v/>
      </c>
      <c r="V597" s="19" t="str">
        <f t="shared" si="68"/>
        <v/>
      </c>
      <c r="W597" s="19" t="str">
        <f t="shared" si="69"/>
        <v/>
      </c>
    </row>
    <row r="598" spans="1:23" ht="30" customHeight="1" x14ac:dyDescent="0.35">
      <c r="A598" s="19" t="str">
        <f>IF($B598="","",IFERROR(MATCH($B598,SKOLY,0),"?")&amp;"-"&amp;COUNTIF($B$5:$B598,$B598))</f>
        <v/>
      </c>
      <c r="B598" s="7"/>
      <c r="C598" s="7"/>
      <c r="D598" s="23"/>
      <c r="E598" s="22"/>
      <c r="F598" s="7"/>
      <c r="G598" s="7"/>
      <c r="H598" s="28"/>
      <c r="I598" s="7"/>
      <c r="J598" s="23"/>
      <c r="K598" s="23"/>
      <c r="L598" s="19" t="str">
        <f t="shared" si="63"/>
        <v/>
      </c>
      <c r="M598" s="7"/>
      <c r="N598" s="29"/>
      <c r="O598" s="27" t="str">
        <f t="shared" si="64"/>
        <v/>
      </c>
      <c r="P598" s="7"/>
      <c r="Q598" s="7"/>
      <c r="R598" s="7"/>
      <c r="S598" s="10" t="str">
        <f t="shared" si="65"/>
        <v/>
      </c>
      <c r="T598" s="19" t="str">
        <f t="shared" si="66"/>
        <v/>
      </c>
      <c r="U598" s="19" t="str">
        <f t="shared" si="67"/>
        <v/>
      </c>
      <c r="V598" s="19" t="str">
        <f t="shared" si="68"/>
        <v/>
      </c>
      <c r="W598" s="19" t="str">
        <f t="shared" si="69"/>
        <v/>
      </c>
    </row>
    <row r="599" spans="1:23" ht="30" customHeight="1" x14ac:dyDescent="0.35">
      <c r="A599" s="19" t="str">
        <f>IF($B599="","",IFERROR(MATCH($B599,SKOLY,0),"?")&amp;"-"&amp;COUNTIF($B$5:$B599,$B599))</f>
        <v/>
      </c>
      <c r="B599" s="7"/>
      <c r="C599" s="7"/>
      <c r="D599" s="23"/>
      <c r="E599" s="22"/>
      <c r="F599" s="7"/>
      <c r="G599" s="7"/>
      <c r="H599" s="28"/>
      <c r="I599" s="7"/>
      <c r="J599" s="23"/>
      <c r="K599" s="23"/>
      <c r="L599" s="19" t="str">
        <f t="shared" si="63"/>
        <v/>
      </c>
      <c r="M599" s="7"/>
      <c r="N599" s="29"/>
      <c r="O599" s="27" t="str">
        <f t="shared" si="64"/>
        <v/>
      </c>
      <c r="P599" s="7"/>
      <c r="Q599" s="7"/>
      <c r="R599" s="7"/>
      <c r="S599" s="10" t="str">
        <f t="shared" si="65"/>
        <v/>
      </c>
      <c r="T599" s="19" t="str">
        <f t="shared" si="66"/>
        <v/>
      </c>
      <c r="U599" s="19" t="str">
        <f t="shared" si="67"/>
        <v/>
      </c>
      <c r="V599" s="19" t="str">
        <f t="shared" si="68"/>
        <v/>
      </c>
      <c r="W599" s="19" t="str">
        <f t="shared" si="69"/>
        <v/>
      </c>
    </row>
    <row r="600" spans="1:23" ht="30" customHeight="1" x14ac:dyDescent="0.35">
      <c r="A600" s="19" t="str">
        <f>IF($B600="","",IFERROR(MATCH($B600,SKOLY,0),"?")&amp;"-"&amp;COUNTIF($B$5:$B600,$B600))</f>
        <v/>
      </c>
      <c r="B600" s="7"/>
      <c r="C600" s="7"/>
      <c r="D600" s="23"/>
      <c r="E600" s="22"/>
      <c r="F600" s="7"/>
      <c r="G600" s="7"/>
      <c r="H600" s="28"/>
      <c r="I600" s="7"/>
      <c r="J600" s="23"/>
      <c r="K600" s="23"/>
      <c r="L600" s="19" t="str">
        <f t="shared" si="63"/>
        <v/>
      </c>
      <c r="M600" s="7"/>
      <c r="N600" s="29"/>
      <c r="O600" s="27" t="str">
        <f t="shared" si="64"/>
        <v/>
      </c>
      <c r="P600" s="7"/>
      <c r="Q600" s="7"/>
      <c r="R600" s="7"/>
      <c r="S600" s="10" t="str">
        <f t="shared" si="65"/>
        <v/>
      </c>
      <c r="T600" s="19" t="str">
        <f t="shared" si="66"/>
        <v/>
      </c>
      <c r="U600" s="19" t="str">
        <f t="shared" si="67"/>
        <v/>
      </c>
      <c r="V600" s="19" t="str">
        <f t="shared" si="68"/>
        <v/>
      </c>
      <c r="W600" s="19" t="str">
        <f t="shared" si="69"/>
        <v/>
      </c>
    </row>
    <row r="601" spans="1:23" ht="30" customHeight="1" x14ac:dyDescent="0.35">
      <c r="A601" s="19" t="str">
        <f>IF($B601="","",IFERROR(MATCH($B601,SKOLY,0),"?")&amp;"-"&amp;COUNTIF($B$5:$B601,$B601))</f>
        <v/>
      </c>
      <c r="B601" s="7"/>
      <c r="C601" s="7"/>
      <c r="D601" s="23"/>
      <c r="E601" s="22"/>
      <c r="F601" s="7"/>
      <c r="G601" s="7"/>
      <c r="H601" s="28"/>
      <c r="I601" s="7"/>
      <c r="J601" s="23"/>
      <c r="K601" s="23"/>
      <c r="L601" s="19" t="str">
        <f t="shared" si="63"/>
        <v/>
      </c>
      <c r="M601" s="7"/>
      <c r="N601" s="29"/>
      <c r="O601" s="27" t="str">
        <f t="shared" si="64"/>
        <v/>
      </c>
      <c r="P601" s="7"/>
      <c r="Q601" s="7"/>
      <c r="R601" s="7"/>
      <c r="S601" s="10" t="str">
        <f t="shared" si="65"/>
        <v/>
      </c>
      <c r="T601" s="19" t="str">
        <f t="shared" si="66"/>
        <v/>
      </c>
      <c r="U601" s="19" t="str">
        <f t="shared" si="67"/>
        <v/>
      </c>
      <c r="V601" s="19" t="str">
        <f t="shared" si="68"/>
        <v/>
      </c>
      <c r="W601" s="19" t="str">
        <f t="shared" si="69"/>
        <v/>
      </c>
    </row>
    <row r="602" spans="1:23" ht="30" customHeight="1" x14ac:dyDescent="0.35">
      <c r="A602" s="19" t="str">
        <f>IF($B602="","",IFERROR(MATCH($B602,SKOLY,0),"?")&amp;"-"&amp;COUNTIF($B$5:$B602,$B602))</f>
        <v/>
      </c>
      <c r="B602" s="7"/>
      <c r="C602" s="7"/>
      <c r="D602" s="23"/>
      <c r="E602" s="22"/>
      <c r="F602" s="7"/>
      <c r="G602" s="7"/>
      <c r="H602" s="28"/>
      <c r="I602" s="7"/>
      <c r="J602" s="23"/>
      <c r="K602" s="23"/>
      <c r="L602" s="19" t="str">
        <f t="shared" si="63"/>
        <v/>
      </c>
      <c r="M602" s="7"/>
      <c r="N602" s="29"/>
      <c r="O602" s="27" t="str">
        <f t="shared" si="64"/>
        <v/>
      </c>
      <c r="P602" s="7"/>
      <c r="Q602" s="7"/>
      <c r="R602" s="7"/>
      <c r="S602" s="10" t="str">
        <f t="shared" si="65"/>
        <v/>
      </c>
      <c r="T602" s="19" t="str">
        <f t="shared" si="66"/>
        <v/>
      </c>
      <c r="U602" s="19" t="str">
        <f t="shared" si="67"/>
        <v/>
      </c>
      <c r="V602" s="19" t="str">
        <f t="shared" si="68"/>
        <v/>
      </c>
      <c r="W602" s="19" t="str">
        <f t="shared" si="69"/>
        <v/>
      </c>
    </row>
    <row r="603" spans="1:23" ht="30" customHeight="1" x14ac:dyDescent="0.35">
      <c r="A603" s="19" t="str">
        <f>IF($B603="","",IFERROR(MATCH($B603,SKOLY,0),"?")&amp;"-"&amp;COUNTIF($B$5:$B603,$B603))</f>
        <v/>
      </c>
      <c r="B603" s="7"/>
      <c r="C603" s="7"/>
      <c r="D603" s="23"/>
      <c r="E603" s="22"/>
      <c r="F603" s="7"/>
      <c r="G603" s="7"/>
      <c r="H603" s="28"/>
      <c r="I603" s="7"/>
      <c r="J603" s="23"/>
      <c r="K603" s="23"/>
      <c r="L603" s="19" t="str">
        <f t="shared" si="63"/>
        <v/>
      </c>
      <c r="M603" s="7"/>
      <c r="N603" s="29"/>
      <c r="O603" s="27" t="str">
        <f t="shared" si="64"/>
        <v/>
      </c>
      <c r="P603" s="7"/>
      <c r="Q603" s="7"/>
      <c r="R603" s="7"/>
      <c r="S603" s="10" t="str">
        <f t="shared" si="65"/>
        <v/>
      </c>
      <c r="T603" s="19" t="str">
        <f t="shared" si="66"/>
        <v/>
      </c>
      <c r="U603" s="19" t="str">
        <f t="shared" si="67"/>
        <v/>
      </c>
      <c r="V603" s="19" t="str">
        <f t="shared" si="68"/>
        <v/>
      </c>
      <c r="W603" s="19" t="str">
        <f t="shared" si="69"/>
        <v/>
      </c>
    </row>
    <row r="604" spans="1:23" ht="30" customHeight="1" x14ac:dyDescent="0.35">
      <c r="A604" s="19" t="str">
        <f>IF($B604="","",IFERROR(MATCH($B604,SKOLY,0),"?")&amp;"-"&amp;COUNTIF($B$5:$B604,$B604))</f>
        <v/>
      </c>
      <c r="B604" s="7"/>
      <c r="C604" s="7"/>
      <c r="D604" s="23"/>
      <c r="E604" s="22"/>
      <c r="F604" s="7"/>
      <c r="G604" s="7"/>
      <c r="H604" s="28"/>
      <c r="I604" s="7"/>
      <c r="J604" s="23"/>
      <c r="K604" s="23"/>
      <c r="L604" s="19" t="str">
        <f t="shared" si="63"/>
        <v/>
      </c>
      <c r="M604" s="7"/>
      <c r="N604" s="29"/>
      <c r="O604" s="27" t="str">
        <f t="shared" si="64"/>
        <v/>
      </c>
      <c r="P604" s="7"/>
      <c r="Q604" s="7"/>
      <c r="R604" s="7"/>
      <c r="S604" s="10" t="str">
        <f t="shared" si="65"/>
        <v/>
      </c>
      <c r="T604" s="19" t="str">
        <f t="shared" si="66"/>
        <v/>
      </c>
      <c r="U604" s="19" t="str">
        <f t="shared" si="67"/>
        <v/>
      </c>
      <c r="V604" s="19" t="str">
        <f t="shared" si="68"/>
        <v/>
      </c>
      <c r="W604" s="19" t="str">
        <f t="shared" si="69"/>
        <v/>
      </c>
    </row>
    <row r="605" spans="1:23" ht="20.149999999999999" customHeight="1" x14ac:dyDescent="0.35">
      <c r="J605" s="30">
        <f>SUM(J5:J604)</f>
        <v>92</v>
      </c>
      <c r="K605" s="30">
        <f>SUM(K5:K604)</f>
        <v>0</v>
      </c>
      <c r="M605" s="31" t="s">
        <v>123</v>
      </c>
      <c r="O605" s="32">
        <f>SUM(O5:O604)</f>
        <v>725740</v>
      </c>
    </row>
    <row r="607" spans="1:23" x14ac:dyDescent="0.35">
      <c r="B607" s="41" t="s">
        <v>124</v>
      </c>
      <c r="C607" s="40"/>
      <c r="D607" s="40"/>
      <c r="E607" s="40"/>
    </row>
    <row r="608" spans="1:23" ht="16" customHeight="1" x14ac:dyDescent="0.35">
      <c r="A608" s="44" t="s">
        <v>125</v>
      </c>
      <c r="B608" s="40"/>
      <c r="C608" s="40"/>
      <c r="D608" s="40"/>
      <c r="E608" s="40"/>
      <c r="F608" s="40"/>
      <c r="G608" s="40"/>
      <c r="H608" s="40"/>
      <c r="I608" s="40"/>
      <c r="J608" s="40"/>
      <c r="K608" s="40"/>
      <c r="L608" s="40"/>
      <c r="M608" s="40"/>
      <c r="N608" s="40"/>
      <c r="O608" s="40"/>
      <c r="P608" s="40"/>
      <c r="Q608" s="40"/>
      <c r="R608" s="40"/>
      <c r="S608" s="40"/>
    </row>
    <row r="609" spans="1:19" ht="32.15" customHeight="1" x14ac:dyDescent="0.35">
      <c r="A609" s="39" t="s">
        <v>126</v>
      </c>
      <c r="B609" s="40"/>
      <c r="C609" s="40"/>
      <c r="D609" s="40"/>
      <c r="E609" s="40"/>
      <c r="F609" s="40"/>
      <c r="G609" s="40"/>
      <c r="H609" s="40"/>
      <c r="I609" s="40"/>
      <c r="J609" s="40"/>
      <c r="K609" s="40"/>
      <c r="L609" s="40"/>
      <c r="M609" s="40"/>
      <c r="N609" s="40"/>
      <c r="O609" s="40"/>
      <c r="P609" s="40"/>
      <c r="Q609" s="40"/>
      <c r="R609" s="40"/>
      <c r="S609" s="40"/>
    </row>
    <row r="610" spans="1:19" ht="16" customHeight="1" x14ac:dyDescent="0.35">
      <c r="A610" s="39" t="s">
        <v>127</v>
      </c>
      <c r="B610" s="40"/>
      <c r="C610" s="40"/>
      <c r="D610" s="40"/>
      <c r="E610" s="40"/>
      <c r="F610" s="40"/>
      <c r="G610" s="40"/>
      <c r="H610" s="40"/>
      <c r="I610" s="40"/>
      <c r="J610" s="40"/>
      <c r="K610" s="40"/>
      <c r="L610" s="40"/>
      <c r="M610" s="40"/>
      <c r="N610" s="40"/>
      <c r="O610" s="40"/>
      <c r="P610" s="40"/>
      <c r="Q610" s="40"/>
      <c r="R610" s="40"/>
      <c r="S610" s="40"/>
    </row>
    <row r="611" spans="1:19" ht="16" customHeight="1" x14ac:dyDescent="0.35">
      <c r="A611" s="39" t="s">
        <v>128</v>
      </c>
      <c r="B611" s="40"/>
      <c r="C611" s="40"/>
      <c r="D611" s="40"/>
      <c r="E611" s="40"/>
      <c r="F611" s="40"/>
      <c r="G611" s="40"/>
      <c r="H611" s="40"/>
      <c r="I611" s="40"/>
      <c r="J611" s="40"/>
      <c r="K611" s="40"/>
      <c r="L611" s="40"/>
      <c r="M611" s="40"/>
      <c r="N611" s="40"/>
      <c r="O611" s="40"/>
      <c r="P611" s="40"/>
      <c r="Q611" s="40"/>
      <c r="R611" s="40"/>
      <c r="S611" s="40"/>
    </row>
    <row r="613" spans="1:19" ht="32.15" customHeight="1" x14ac:dyDescent="0.35">
      <c r="A613" s="39" t="s">
        <v>129</v>
      </c>
      <c r="B613" s="40"/>
      <c r="C613" s="40"/>
      <c r="D613" s="40"/>
      <c r="E613" s="40"/>
      <c r="F613" s="40"/>
      <c r="G613" s="40"/>
      <c r="H613" s="40"/>
      <c r="I613" s="40"/>
      <c r="J613" s="40"/>
      <c r="K613" s="40"/>
      <c r="L613" s="40"/>
      <c r="M613" s="40"/>
      <c r="N613" s="40"/>
      <c r="O613" s="40"/>
      <c r="P613" s="40"/>
      <c r="Q613" s="40"/>
      <c r="R613" s="40"/>
      <c r="S613" s="40"/>
    </row>
    <row r="615" spans="1:19" ht="16" customHeight="1" x14ac:dyDescent="0.35">
      <c r="A615" s="44" t="s">
        <v>130</v>
      </c>
      <c r="B615" s="40"/>
      <c r="C615" s="40"/>
      <c r="D615" s="40"/>
      <c r="E615" s="40"/>
      <c r="F615" s="40"/>
      <c r="G615" s="40"/>
      <c r="H615" s="40"/>
      <c r="I615" s="40"/>
      <c r="J615" s="40"/>
      <c r="K615" s="40"/>
      <c r="L615" s="40"/>
      <c r="M615" s="40"/>
      <c r="N615" s="40"/>
      <c r="O615" s="40"/>
      <c r="P615" s="40"/>
      <c r="Q615" s="40"/>
      <c r="R615" s="40"/>
      <c r="S615" s="40"/>
    </row>
    <row r="616" spans="1:19" ht="32.15" customHeight="1" x14ac:dyDescent="0.35">
      <c r="A616" s="39" t="s">
        <v>131</v>
      </c>
      <c r="B616" s="40"/>
      <c r="C616" s="40"/>
      <c r="D616" s="40"/>
      <c r="E616" s="40"/>
      <c r="F616" s="40"/>
      <c r="G616" s="40"/>
      <c r="H616" s="40"/>
      <c r="I616" s="40"/>
      <c r="J616" s="40"/>
      <c r="K616" s="40"/>
      <c r="L616" s="40"/>
      <c r="M616" s="40"/>
      <c r="N616" s="40"/>
      <c r="O616" s="40"/>
      <c r="P616" s="40"/>
      <c r="Q616" s="40"/>
      <c r="R616" s="40"/>
      <c r="S616" s="40"/>
    </row>
    <row r="617" spans="1:19" ht="48" customHeight="1" x14ac:dyDescent="0.35">
      <c r="A617" s="39" t="s">
        <v>132</v>
      </c>
      <c r="B617" s="40"/>
      <c r="C617" s="40"/>
      <c r="D617" s="40"/>
      <c r="E617" s="40"/>
      <c r="F617" s="40"/>
      <c r="G617" s="40"/>
      <c r="H617" s="40"/>
      <c r="I617" s="40"/>
      <c r="J617" s="40"/>
      <c r="K617" s="40"/>
      <c r="L617" s="40"/>
      <c r="M617" s="40"/>
      <c r="N617" s="40"/>
      <c r="O617" s="40"/>
      <c r="P617" s="40"/>
      <c r="Q617" s="40"/>
      <c r="R617" s="40"/>
      <c r="S617" s="40"/>
    </row>
    <row r="618" spans="1:19" ht="16" customHeight="1" x14ac:dyDescent="0.35">
      <c r="A618" s="39" t="s">
        <v>133</v>
      </c>
      <c r="B618" s="40"/>
      <c r="C618" s="40"/>
      <c r="D618" s="40"/>
      <c r="E618" s="40"/>
      <c r="F618" s="40"/>
      <c r="G618" s="40"/>
      <c r="H618" s="40"/>
      <c r="I618" s="40"/>
      <c r="J618" s="40"/>
      <c r="K618" s="40"/>
      <c r="L618" s="40"/>
      <c r="M618" s="40"/>
      <c r="N618" s="40"/>
      <c r="O618" s="40"/>
      <c r="P618" s="40"/>
      <c r="Q618" s="40"/>
      <c r="R618" s="40"/>
      <c r="S618" s="40"/>
    </row>
    <row r="619" spans="1:19" ht="32.15" customHeight="1" x14ac:dyDescent="0.35">
      <c r="A619" s="39" t="s">
        <v>134</v>
      </c>
      <c r="B619" s="40"/>
      <c r="C619" s="40"/>
      <c r="D619" s="40"/>
      <c r="E619" s="40"/>
      <c r="F619" s="40"/>
      <c r="G619" s="40"/>
      <c r="H619" s="40"/>
      <c r="I619" s="40"/>
      <c r="J619" s="40"/>
      <c r="K619" s="40"/>
      <c r="L619" s="40"/>
      <c r="M619" s="40"/>
      <c r="N619" s="40"/>
      <c r="O619" s="40"/>
      <c r="P619" s="40"/>
      <c r="Q619" s="40"/>
      <c r="R619" s="40"/>
      <c r="S619" s="40"/>
    </row>
    <row r="620" spans="1:19" ht="16" customHeight="1" x14ac:dyDescent="0.35">
      <c r="A620" s="39" t="s">
        <v>135</v>
      </c>
      <c r="B620" s="40"/>
      <c r="C620" s="40"/>
      <c r="D620" s="40"/>
      <c r="E620" s="40"/>
      <c r="F620" s="40"/>
      <c r="G620" s="40"/>
      <c r="H620" s="40"/>
      <c r="I620" s="40"/>
      <c r="J620" s="40"/>
      <c r="K620" s="40"/>
      <c r="L620" s="40"/>
      <c r="M620" s="40"/>
      <c r="N620" s="40"/>
      <c r="O620" s="40"/>
      <c r="P620" s="40"/>
      <c r="Q620" s="40"/>
      <c r="R620" s="40"/>
      <c r="S620" s="40"/>
    </row>
    <row r="621" spans="1:19" ht="32.15" customHeight="1" x14ac:dyDescent="0.35">
      <c r="A621" s="39" t="s">
        <v>136</v>
      </c>
      <c r="B621" s="40"/>
      <c r="C621" s="40"/>
      <c r="D621" s="40"/>
      <c r="E621" s="40"/>
      <c r="F621" s="40"/>
      <c r="G621" s="40"/>
      <c r="H621" s="40"/>
      <c r="I621" s="40"/>
      <c r="J621" s="40"/>
      <c r="K621" s="40"/>
      <c r="L621" s="40"/>
      <c r="M621" s="40"/>
      <c r="N621" s="40"/>
      <c r="O621" s="40"/>
      <c r="P621" s="40"/>
      <c r="Q621" s="40"/>
      <c r="R621" s="40"/>
      <c r="S621" s="40"/>
    </row>
  </sheetData>
  <mergeCells count="20">
    <mergeCell ref="A621:S621"/>
    <mergeCell ref="B607:E607"/>
    <mergeCell ref="A617:S617"/>
    <mergeCell ref="A618:S618"/>
    <mergeCell ref="D3:I3"/>
    <mergeCell ref="A608:S608"/>
    <mergeCell ref="A615:S615"/>
    <mergeCell ref="A620:S620"/>
    <mergeCell ref="S3"/>
    <mergeCell ref="A619:S619"/>
    <mergeCell ref="Q3:R3"/>
    <mergeCell ref="A616:S616"/>
    <mergeCell ref="J3:M3"/>
    <mergeCell ref="A3:C3"/>
    <mergeCell ref="A613:S613"/>
    <mergeCell ref="A609:S609"/>
    <mergeCell ref="B1:E1"/>
    <mergeCell ref="A610:S610"/>
    <mergeCell ref="A611:S611"/>
    <mergeCell ref="N3:P3"/>
  </mergeCells>
  <conditionalFormatting sqref="G5:G604">
    <cfRule type="expression" dxfId="37" priority="1">
      <formula>AND(G5&lt;&gt;"",OR(F5="",G5=F5))</formula>
    </cfRule>
  </conditionalFormatting>
  <conditionalFormatting sqref="K5:K604">
    <cfRule type="expression" dxfId="36" priority="2">
      <formula>AND(K5&lt;&gt;"",D5&lt;&gt;"",K5&gt;D5)</formula>
    </cfRule>
  </conditionalFormatting>
  <conditionalFormatting sqref="S5:S604">
    <cfRule type="expression" dxfId="35" priority="3" stopIfTrue="1">
      <formula>ISNUMBER(SEARCH("✖",S5))</formula>
    </cfRule>
    <cfRule type="expression" dxfId="34" priority="4" stopIfTrue="1">
      <formula>ISNUMBER(SEARCH("▲",S5))</formula>
    </cfRule>
    <cfRule type="expression" dxfId="33" priority="5">
      <formula>S5="OK"</formula>
    </cfRule>
  </conditionalFormatting>
  <dataValidations count="11">
    <dataValidation type="list" allowBlank="1" showInputMessage="1" showErrorMessage="1" errorTitle="Hodnota mimo číselník" error="Vyberte školu z rozbalovací nabídky. Není-li v nabídce, doplňte ji nejprve na list „Zapojené školy“." promptTitle="Škola" prompt="Vyberte školu ze seznamu (plní se z listu „Zapojené školy“)." sqref="B5:B604" xr:uid="{00000000-0002-0000-0200-000000000000}">
      <formula1>SKOLY</formula1>
    </dataValidation>
    <dataValidation type="list" allowBlank="1" showInputMessage="1" showErrorMessage="1" errorTitle="Hodnota mimo číselník" error="Vyberte kategorii vybavení z rozbalovací nabídky (číselník na listu „Číselníky“, sloupec A)." promptTitle="Kategorie" prompt="Vyberte kategorii vybavení; jeden řádek = jedna položka (kategorie) za školu. Podrobný popis uveďte ve sloupcích I a M." sqref="C5:C604" xr:uid="{00000000-0002-0000-0200-000001000000}">
      <formula1>CIS_KATEGORIE</formula1>
    </dataValidation>
    <dataValidation type="whole" operator="greaterThanOrEqual" allowBlank="1" showErrorMessage="1" errorTitle="Neplatná hodnota" error="Zadejte celé nezáporné číslo." sqref="D5:D604 J5:J604" xr:uid="{00000000-0002-0000-0200-000002000000}">
      <formula1>0</formula1>
    </dataValidation>
    <dataValidation type="custom" allowBlank="1" showInputMessage="1" promptTitle="Měsíc a rok pořízení" prompt="Uveďte ve tvaru mm/rrrr, např. 08/2021 (buňka je textová)." sqref="E5:E604" xr:uid="{00000000-0002-0000-0200-000003000000}">
      <formula1>TRUE</formula1>
    </dataValidation>
    <dataValidation type="list" allowBlank="1" showInputMessage="1" showErrorMessage="1" errorTitle="Hodnota mimo číselník" error="Vyberte zdroj financování z rozbalovací nabídky (číselník na listu „Číselníky“, sloupec B)." promptTitle="Zdroj financování" prompt="Vyberte hlavní zdroj financování stávajícího vybavení." sqref="F5:F604" xr:uid="{00000000-0002-0000-0200-000004000000}">
      <formula1>CIS_ZDROJ</formula1>
    </dataValidation>
    <dataValidation type="list" allowBlank="1" showInputMessage="1" showErrorMessage="1" errorTitle="Hodnota mimo číselník" error="Vyberte zdroj financování z rozbalovací nabídky (číselník na listu „Číselníky“, sloupec B)." promptTitle="Zdroj financování" prompt="Vyberte další zdroj (např. spolufinancování zřizovatelem), pokud bylo vybavení financováno z více zdrojů; jinak ponechte prázdné." sqref="G5:G604" xr:uid="{00000000-0002-0000-0200-000005000000}">
      <formula1>CIS_ZDROJ</formula1>
    </dataValidation>
    <dataValidation type="whole" operator="greaterThanOrEqual" allowBlank="1" showInputMessage="1" showErrorMessage="1" errorTitle="Neplatná hodnota" error="Zadejte celé nezáporné číslo." promptTitle="Nápověda" prompt="Počet kusů stávajícího vybavení, které bude nově pořízeným vybavením nahrazeno (vyřazeno)." sqref="K5:K604" xr:uid="{00000000-0002-0000-0200-000007000000}">
      <formula1>0</formula1>
    </dataValidation>
    <dataValidation type="decimal" operator="greaterThanOrEqual" allowBlank="1" showInputMessage="1" showErrorMessage="1" errorTitle="Neplatná hodnota" error="Zadejte nezáporné číslo (cena v Kč bez DPH)." promptTitle="Nápověda" prompt="Předpokládaná jednotková cena v Kč bez DPH (na základě průzkumu trhu)." sqref="N5:N604" xr:uid="{00000000-0002-0000-0200-000008000000}">
      <formula1>0</formula1>
    </dataValidation>
    <dataValidation type="list" allowBlank="1" showInputMessage="1" showErrorMessage="1" errorTitle="Hodnota mimo číselník" error="Vyberte rozpočtovou položku z rozbalovací nabídky (číselník na listu „Číselníky“, sloupec K)." promptTitle="Rozpočtová položka" prompt="Vyberte rozpočtovou položku projektu dle číselníku (doplní poskytovatel)." sqref="P5:P604" xr:uid="{00000000-0002-0000-0200-000009000000}">
      <formula1>CIS_ROZPOCET</formula1>
    </dataValidation>
    <dataValidation type="list" allowBlank="1" showInputMessage="1" showErrorMessage="1" errorTitle="Hodnota mimo číselník" error="Vyberte klíčovou aktivitu z rozbalovací nabídky (číselník na listu „Číselníky“, sloupec L)." promptTitle="Klíčová aktivita" prompt="Vyberte klíčovou aktivitu projektu dle číselníku (doplní poskytovatel)." sqref="R5:R604" xr:uid="{00000000-0002-0000-0200-00000A000000}">
      <formula1>CIS_KA</formula1>
    </dataValidation>
    <dataValidation type="custom" allowBlank="1" showInputMessage="1" promptTitle="Parametry nového vybavení" prompt="Uveďte minimální uvažovanou konfiguraci bez názvů značek a konkrétních výrobků (viz poznámka * pod tabulkou)." sqref="M5:M604" xr:uid="{00000000-0002-0000-0200-00000B000000}">
      <formula1>TRUE</formula1>
    </dataValidation>
  </dataValidations>
  <printOptions horizontalCentered="1"/>
  <pageMargins left="0.4" right="0.4" top="0.6" bottom="0.6" header="0.3" footer="0.3"/>
  <pageSetup paperSize="8" fitToHeight="0" orientation="landscape"/>
  <headerFooter>
    <oddHeader>&amp;L&amp;9 &amp;A</oddHeader>
    <oddFooter>&amp;C&amp;9 Strana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2E75B6"/>
    <pageSetUpPr fitToPage="1"/>
  </sheetPr>
  <dimension ref="A1:Q73"/>
  <sheetViews>
    <sheetView zoomScale="90" workbookViewId="0">
      <pane xSplit="2" ySplit="4" topLeftCell="G5" activePane="bottomRight" state="frozen"/>
      <selection pane="topRight"/>
      <selection pane="bottomLeft"/>
      <selection pane="bottomRight" activeCell="I5" sqref="I5"/>
    </sheetView>
  </sheetViews>
  <sheetFormatPr defaultRowHeight="14.5" x14ac:dyDescent="0.35"/>
  <cols>
    <col min="1" max="1" width="11" customWidth="1"/>
    <col min="2" max="2" width="26.453125" customWidth="1"/>
    <col min="3" max="3" width="26" customWidth="1"/>
    <col min="4" max="4" width="19" customWidth="1"/>
    <col min="5" max="5" width="22" customWidth="1"/>
    <col min="6" max="6" width="30" customWidth="1"/>
    <col min="7" max="9" width="26" customWidth="1"/>
    <col min="10" max="10" width="52" customWidth="1"/>
    <col min="11" max="11" width="44" customWidth="1"/>
    <col min="12" max="12" width="30" customWidth="1"/>
    <col min="13" max="13" width="64" customWidth="1"/>
    <col min="14" max="17" width="10" hidden="1" customWidth="1"/>
  </cols>
  <sheetData>
    <row r="1" spans="1:17" ht="42" customHeight="1" x14ac:dyDescent="0.35">
      <c r="B1" s="45" t="s">
        <v>137</v>
      </c>
      <c r="C1" s="40"/>
      <c r="D1" s="40"/>
      <c r="E1" s="40"/>
      <c r="F1" s="40"/>
    </row>
    <row r="3" spans="1:17" ht="18" customHeight="1" x14ac:dyDescent="0.35">
      <c r="A3" s="42" t="s">
        <v>138</v>
      </c>
      <c r="B3" s="43"/>
      <c r="C3" s="42" t="s">
        <v>139</v>
      </c>
      <c r="D3" s="43"/>
      <c r="E3" s="43"/>
      <c r="F3" s="43"/>
      <c r="G3" s="43"/>
      <c r="H3" s="43"/>
      <c r="I3" s="43"/>
      <c r="J3" s="42" t="s">
        <v>140</v>
      </c>
      <c r="K3" s="43"/>
      <c r="L3" s="43"/>
      <c r="M3" s="42" t="s">
        <v>82</v>
      </c>
    </row>
    <row r="4" spans="1:17" ht="66" customHeight="1" x14ac:dyDescent="0.35">
      <c r="A4" s="17" t="s">
        <v>141</v>
      </c>
      <c r="B4" s="16" t="s">
        <v>84</v>
      </c>
      <c r="C4" s="16" t="s">
        <v>142</v>
      </c>
      <c r="D4" s="16" t="s">
        <v>143</v>
      </c>
      <c r="E4" s="17" t="s">
        <v>144</v>
      </c>
      <c r="F4" s="16" t="s">
        <v>145</v>
      </c>
      <c r="G4" s="16" t="s">
        <v>146</v>
      </c>
      <c r="H4" s="24" t="s">
        <v>147</v>
      </c>
      <c r="I4" s="24" t="s">
        <v>148</v>
      </c>
      <c r="J4" s="16" t="s">
        <v>149</v>
      </c>
      <c r="K4" s="16" t="s">
        <v>150</v>
      </c>
      <c r="L4" s="16" t="s">
        <v>151</v>
      </c>
      <c r="M4" s="17" t="s">
        <v>61</v>
      </c>
      <c r="N4" s="18" t="s">
        <v>62</v>
      </c>
      <c r="O4" s="18" t="s">
        <v>63</v>
      </c>
      <c r="P4" s="18" t="s">
        <v>64</v>
      </c>
      <c r="Q4" s="18" t="s">
        <v>65</v>
      </c>
    </row>
    <row r="5" spans="1:17" ht="91.5" customHeight="1" x14ac:dyDescent="0.35">
      <c r="A5" s="19">
        <f t="shared" ref="A5:A36" si="0">IF($B5="","",IFERROR(MATCH($B5,SKOLY,0),"?"))</f>
        <v>1</v>
      </c>
      <c r="B5" s="11" t="s">
        <v>66</v>
      </c>
      <c r="C5" s="11" t="s">
        <v>152</v>
      </c>
      <c r="D5" s="21">
        <v>8</v>
      </c>
      <c r="E5" s="19">
        <f t="shared" ref="E5:E36" si="1">IF($B5="","",IFERROR(INDEX(SKOLY_PEDAGOGOVE,MATCH($B5,SKOLY,0)),""))</f>
        <v>62</v>
      </c>
      <c r="F5" s="11" t="s">
        <v>153</v>
      </c>
      <c r="G5" s="11" t="s">
        <v>154</v>
      </c>
      <c r="H5" s="11" t="s">
        <v>155</v>
      </c>
      <c r="I5" s="11"/>
      <c r="J5" s="11" t="s">
        <v>156</v>
      </c>
      <c r="K5" s="11" t="s">
        <v>157</v>
      </c>
      <c r="L5" s="11" t="s">
        <v>158</v>
      </c>
      <c r="M5" s="10" t="str">
        <f t="shared" ref="M5:M36" si="2">IF($B5="","",IF(N5="","OK",LEFT(N5,LEN(N5)-2)))</f>
        <v>OK</v>
      </c>
      <c r="N5" s="19" t="str">
        <f t="shared" ref="N5:N36" si="3">IF($B5="","",IF(COUNTIF(SKOLY,$B5)=0,"✖ škola není v seznamu na listu Zapojené školy; ","")&amp;IF(COUNTIF($B$5:$B$64,$B5)&gt;1,"✖ škola vyplněna vícekrát (má být právě jeden řádek); ","")&amp;IF($C5="","✖ chybí míra využití AI; ","")&amp;IF(AND($C5&lt;&gt;"",COUNTIF(CIS_MIRA_AI,$C5)=0),"✖ míra využití AI mimo číselník; ","")&amp;IF($D5="","✖ chybí počet pedagogů využívajících AI; ","")&amp;IF(AND($D5&lt;&gt;"",$E5&lt;&gt;"",N($D5)&gt;N($E5)),"✖ počet pedagogů využívajících AI převyšuje celkový počet pedagogů školy; ","")&amp;IF($G5="","✖ chybí hlavní bariéra č. 1; ","")&amp;IF(AND($G5&lt;&gt;"",COUNTIF(CIS_BARIERA,$G5)=0),"✖ bariéra č. 1 mimo číselník; ","")&amp;IF(AND($H5&lt;&gt;"",COUNTIF(CIS_BARIERA,$H5)=0),"✖ bariéra č. 2 mimo číselník; ","")&amp;IF(AND($I5&lt;&gt;"",COUNTIF(CIS_BARIERA,$I5)=0),"✖ bariéra č. 3 mimo číselník; ","")&amp;IF($J5="","✖ chybí popis potřeby; ","")&amp;IF($K5="","✖ chybí cílový stav; ","")&amp;IF($L5="","✖ chybí vazba na ŠVP; ","")&amp;IF(AND($H5&lt;&gt;"",$G5=""),"✖ vícenásobný výběr: bariéra č. 2 vyplněna bez č. 1; ","")&amp;IF(AND($H5&lt;&gt;"",$H5=$G5),"✖ vícenásobný výběr: bariéra č. 2 shodná s č. 1; ","")&amp;IF(AND($I5&lt;&gt;"",$H5=""),"✖ vícenásobný výběr: bariéra č. 3 vyplněna bez č. 2; ","")&amp;IF(AND($I5&lt;&gt;"",OR($I5=$G5,$I5=$H5)),"✖ vícenásobný výběr: bariéra č. 3 opakuje č. 1 nebo č. 2; ","")&amp;IF($F5="","▲ chybí údaj o absolvovaném vzdělávání (uveďte i „žádné“); ","")&amp;IF(AND($J5&lt;&gt;"",LEN($J5)&lt;100),"▲ stručný popis potřeby (méně než 100 znaků); ","")&amp;IF(AND($K5&lt;&gt;"",LEN($K5)&lt;50),"▲ stručný cílový stav (méně než 50 znaků); ","")&amp;IF(AND($L5&lt;&gt;"",LEN($L5)&lt;20),"▲ stručná vazba na ŠVP (méně než 20 znaků); ","")&amp;IF(AND(OR($G5="Jiná (uveďte v popisu potřeby)",$H5="Jiná (uveďte v popisu potřeby)",$I5="Jiná (uveďte v popisu potřeby)"),LEN($J5)&lt;100),"▲ bariéra „Jiná“ vyžaduje upřesnění v popisu potřeby; ",""))</f>
        <v/>
      </c>
      <c r="O5" s="19">
        <f t="shared" ref="O5:O36" si="4">IF($B5="","",LEN(N5)-LEN(SUBSTITUTE(N5,"✖","")))</f>
        <v>0</v>
      </c>
      <c r="P5" s="19">
        <f t="shared" ref="P5:P36" si="5">IF($B5="","",LEN(N5)-LEN(SUBSTITUTE(N5,"▲","")))</f>
        <v>0</v>
      </c>
      <c r="Q5" s="19">
        <f t="shared" ref="Q5:Q36" si="6">IF($B5="","",(LEN(N5)-LEN(SUBSTITUTE(N5,"vícenásobný výběr","")))/LEN("vícenásobný výběr"))</f>
        <v>0</v>
      </c>
    </row>
    <row r="6" spans="1:17" ht="33.75" customHeight="1" x14ac:dyDescent="0.35">
      <c r="A6" s="19" t="str">
        <f t="shared" si="0"/>
        <v/>
      </c>
      <c r="B6" s="7"/>
      <c r="C6" s="7"/>
      <c r="D6" s="23"/>
      <c r="E6" s="19" t="str">
        <f t="shared" si="1"/>
        <v/>
      </c>
      <c r="F6" s="7"/>
      <c r="G6" s="7"/>
      <c r="H6" s="7"/>
      <c r="I6" s="7"/>
      <c r="J6" s="7"/>
      <c r="K6" s="7"/>
      <c r="L6" s="7"/>
      <c r="M6" s="10" t="str">
        <f t="shared" si="2"/>
        <v/>
      </c>
      <c r="N6" s="19" t="str">
        <f t="shared" si="3"/>
        <v/>
      </c>
      <c r="O6" s="19" t="str">
        <f t="shared" si="4"/>
        <v/>
      </c>
      <c r="P6" s="19" t="str">
        <f t="shared" si="5"/>
        <v/>
      </c>
      <c r="Q6" s="19" t="str">
        <f t="shared" si="6"/>
        <v/>
      </c>
    </row>
    <row r="7" spans="1:17" ht="33.75" customHeight="1" x14ac:dyDescent="0.35">
      <c r="A7" s="19" t="str">
        <f t="shared" si="0"/>
        <v/>
      </c>
      <c r="B7" s="7"/>
      <c r="C7" s="7"/>
      <c r="D7" s="23"/>
      <c r="E7" s="19" t="str">
        <f t="shared" si="1"/>
        <v/>
      </c>
      <c r="F7" s="7"/>
      <c r="G7" s="7"/>
      <c r="H7" s="7"/>
      <c r="I7" s="7"/>
      <c r="J7" s="7"/>
      <c r="K7" s="7"/>
      <c r="L7" s="7"/>
      <c r="M7" s="10" t="str">
        <f t="shared" si="2"/>
        <v/>
      </c>
      <c r="N7" s="19" t="str">
        <f t="shared" si="3"/>
        <v/>
      </c>
      <c r="O7" s="19" t="str">
        <f t="shared" si="4"/>
        <v/>
      </c>
      <c r="P7" s="19" t="str">
        <f t="shared" si="5"/>
        <v/>
      </c>
      <c r="Q7" s="19" t="str">
        <f t="shared" si="6"/>
        <v/>
      </c>
    </row>
    <row r="8" spans="1:17" ht="33.75" customHeight="1" x14ac:dyDescent="0.35">
      <c r="A8" s="19" t="str">
        <f t="shared" si="0"/>
        <v/>
      </c>
      <c r="B8" s="7"/>
      <c r="C8" s="7"/>
      <c r="D8" s="23"/>
      <c r="E8" s="19" t="str">
        <f t="shared" si="1"/>
        <v/>
      </c>
      <c r="F8" s="7"/>
      <c r="G8" s="7"/>
      <c r="H8" s="7"/>
      <c r="I8" s="7"/>
      <c r="J8" s="7"/>
      <c r="K8" s="7"/>
      <c r="L8" s="7"/>
      <c r="M8" s="10" t="str">
        <f t="shared" si="2"/>
        <v/>
      </c>
      <c r="N8" s="19" t="str">
        <f t="shared" si="3"/>
        <v/>
      </c>
      <c r="O8" s="19" t="str">
        <f t="shared" si="4"/>
        <v/>
      </c>
      <c r="P8" s="19" t="str">
        <f t="shared" si="5"/>
        <v/>
      </c>
      <c r="Q8" s="19" t="str">
        <f t="shared" si="6"/>
        <v/>
      </c>
    </row>
    <row r="9" spans="1:17" ht="33.75" customHeight="1" x14ac:dyDescent="0.35">
      <c r="A9" s="19" t="str">
        <f t="shared" si="0"/>
        <v/>
      </c>
      <c r="B9" s="7"/>
      <c r="C9" s="7"/>
      <c r="D9" s="23"/>
      <c r="E9" s="19" t="str">
        <f t="shared" si="1"/>
        <v/>
      </c>
      <c r="F9" s="7"/>
      <c r="G9" s="7"/>
      <c r="H9" s="7"/>
      <c r="I9" s="7"/>
      <c r="J9" s="7"/>
      <c r="K9" s="7"/>
      <c r="L9" s="7"/>
      <c r="M9" s="10" t="str">
        <f t="shared" si="2"/>
        <v/>
      </c>
      <c r="N9" s="19" t="str">
        <f t="shared" si="3"/>
        <v/>
      </c>
      <c r="O9" s="19" t="str">
        <f t="shared" si="4"/>
        <v/>
      </c>
      <c r="P9" s="19" t="str">
        <f t="shared" si="5"/>
        <v/>
      </c>
      <c r="Q9" s="19" t="str">
        <f t="shared" si="6"/>
        <v/>
      </c>
    </row>
    <row r="10" spans="1:17" ht="33.75" customHeight="1" x14ac:dyDescent="0.35">
      <c r="A10" s="19" t="str">
        <f t="shared" si="0"/>
        <v/>
      </c>
      <c r="B10" s="7"/>
      <c r="C10" s="7"/>
      <c r="D10" s="23"/>
      <c r="E10" s="19" t="str">
        <f t="shared" si="1"/>
        <v/>
      </c>
      <c r="F10" s="7"/>
      <c r="G10" s="7"/>
      <c r="H10" s="7"/>
      <c r="I10" s="7"/>
      <c r="J10" s="7"/>
      <c r="K10" s="7"/>
      <c r="L10" s="7"/>
      <c r="M10" s="10" t="str">
        <f t="shared" si="2"/>
        <v/>
      </c>
      <c r="N10" s="19" t="str">
        <f t="shared" si="3"/>
        <v/>
      </c>
      <c r="O10" s="19" t="str">
        <f t="shared" si="4"/>
        <v/>
      </c>
      <c r="P10" s="19" t="str">
        <f t="shared" si="5"/>
        <v/>
      </c>
      <c r="Q10" s="19" t="str">
        <f t="shared" si="6"/>
        <v/>
      </c>
    </row>
    <row r="11" spans="1:17" ht="33.75" customHeight="1" x14ac:dyDescent="0.35">
      <c r="A11" s="19" t="str">
        <f t="shared" si="0"/>
        <v/>
      </c>
      <c r="B11" s="7"/>
      <c r="C11" s="7"/>
      <c r="D11" s="23"/>
      <c r="E11" s="19" t="str">
        <f t="shared" si="1"/>
        <v/>
      </c>
      <c r="F11" s="7"/>
      <c r="G11" s="7"/>
      <c r="H11" s="7"/>
      <c r="I11" s="7"/>
      <c r="J11" s="7"/>
      <c r="K11" s="7"/>
      <c r="L11" s="7"/>
      <c r="M11" s="10" t="str">
        <f t="shared" si="2"/>
        <v/>
      </c>
      <c r="N11" s="19" t="str">
        <f t="shared" si="3"/>
        <v/>
      </c>
      <c r="O11" s="19" t="str">
        <f t="shared" si="4"/>
        <v/>
      </c>
      <c r="P11" s="19" t="str">
        <f t="shared" si="5"/>
        <v/>
      </c>
      <c r="Q11" s="19" t="str">
        <f t="shared" si="6"/>
        <v/>
      </c>
    </row>
    <row r="12" spans="1:17" ht="33.75" customHeight="1" x14ac:dyDescent="0.35">
      <c r="A12" s="19" t="str">
        <f t="shared" si="0"/>
        <v/>
      </c>
      <c r="B12" s="7"/>
      <c r="C12" s="7"/>
      <c r="D12" s="23"/>
      <c r="E12" s="19" t="str">
        <f t="shared" si="1"/>
        <v/>
      </c>
      <c r="F12" s="7"/>
      <c r="G12" s="7"/>
      <c r="H12" s="7"/>
      <c r="I12" s="7"/>
      <c r="J12" s="7"/>
      <c r="K12" s="7"/>
      <c r="L12" s="7"/>
      <c r="M12" s="10" t="str">
        <f t="shared" si="2"/>
        <v/>
      </c>
      <c r="N12" s="19" t="str">
        <f t="shared" si="3"/>
        <v/>
      </c>
      <c r="O12" s="19" t="str">
        <f t="shared" si="4"/>
        <v/>
      </c>
      <c r="P12" s="19" t="str">
        <f t="shared" si="5"/>
        <v/>
      </c>
      <c r="Q12" s="19" t="str">
        <f t="shared" si="6"/>
        <v/>
      </c>
    </row>
    <row r="13" spans="1:17" ht="33.75" customHeight="1" x14ac:dyDescent="0.35">
      <c r="A13" s="19" t="str">
        <f t="shared" si="0"/>
        <v/>
      </c>
      <c r="B13" s="7"/>
      <c r="C13" s="7"/>
      <c r="D13" s="23"/>
      <c r="E13" s="19" t="str">
        <f t="shared" si="1"/>
        <v/>
      </c>
      <c r="F13" s="7"/>
      <c r="G13" s="7"/>
      <c r="H13" s="7"/>
      <c r="I13" s="7"/>
      <c r="J13" s="7"/>
      <c r="K13" s="7"/>
      <c r="L13" s="7"/>
      <c r="M13" s="10" t="str">
        <f t="shared" si="2"/>
        <v/>
      </c>
      <c r="N13" s="19" t="str">
        <f t="shared" si="3"/>
        <v/>
      </c>
      <c r="O13" s="19" t="str">
        <f t="shared" si="4"/>
        <v/>
      </c>
      <c r="P13" s="19" t="str">
        <f t="shared" si="5"/>
        <v/>
      </c>
      <c r="Q13" s="19" t="str">
        <f t="shared" si="6"/>
        <v/>
      </c>
    </row>
    <row r="14" spans="1:17" ht="33.75" customHeight="1" x14ac:dyDescent="0.35">
      <c r="A14" s="19" t="str">
        <f t="shared" si="0"/>
        <v/>
      </c>
      <c r="B14" s="7"/>
      <c r="C14" s="7"/>
      <c r="D14" s="23"/>
      <c r="E14" s="19" t="str">
        <f t="shared" si="1"/>
        <v/>
      </c>
      <c r="F14" s="7"/>
      <c r="G14" s="7"/>
      <c r="H14" s="7"/>
      <c r="I14" s="7"/>
      <c r="J14" s="7"/>
      <c r="K14" s="7"/>
      <c r="L14" s="7"/>
      <c r="M14" s="10" t="str">
        <f t="shared" si="2"/>
        <v/>
      </c>
      <c r="N14" s="19" t="str">
        <f t="shared" si="3"/>
        <v/>
      </c>
      <c r="O14" s="19" t="str">
        <f t="shared" si="4"/>
        <v/>
      </c>
      <c r="P14" s="19" t="str">
        <f t="shared" si="5"/>
        <v/>
      </c>
      <c r="Q14" s="19" t="str">
        <f t="shared" si="6"/>
        <v/>
      </c>
    </row>
    <row r="15" spans="1:17" ht="33.75" customHeight="1" x14ac:dyDescent="0.35">
      <c r="A15" s="19" t="str">
        <f t="shared" si="0"/>
        <v/>
      </c>
      <c r="B15" s="7"/>
      <c r="C15" s="7"/>
      <c r="D15" s="23"/>
      <c r="E15" s="19" t="str">
        <f t="shared" si="1"/>
        <v/>
      </c>
      <c r="F15" s="7"/>
      <c r="G15" s="7"/>
      <c r="H15" s="7"/>
      <c r="I15" s="7"/>
      <c r="J15" s="7"/>
      <c r="K15" s="7"/>
      <c r="L15" s="7"/>
      <c r="M15" s="10" t="str">
        <f t="shared" si="2"/>
        <v/>
      </c>
      <c r="N15" s="19" t="str">
        <f t="shared" si="3"/>
        <v/>
      </c>
      <c r="O15" s="19" t="str">
        <f t="shared" si="4"/>
        <v/>
      </c>
      <c r="P15" s="19" t="str">
        <f t="shared" si="5"/>
        <v/>
      </c>
      <c r="Q15" s="19" t="str">
        <f t="shared" si="6"/>
        <v/>
      </c>
    </row>
    <row r="16" spans="1:17" ht="33.75" customHeight="1" x14ac:dyDescent="0.35">
      <c r="A16" s="19" t="str">
        <f t="shared" si="0"/>
        <v/>
      </c>
      <c r="B16" s="7"/>
      <c r="C16" s="7"/>
      <c r="D16" s="23"/>
      <c r="E16" s="19" t="str">
        <f t="shared" si="1"/>
        <v/>
      </c>
      <c r="F16" s="7"/>
      <c r="G16" s="7"/>
      <c r="H16" s="7"/>
      <c r="I16" s="7"/>
      <c r="J16" s="7"/>
      <c r="K16" s="7"/>
      <c r="L16" s="7"/>
      <c r="M16" s="10" t="str">
        <f t="shared" si="2"/>
        <v/>
      </c>
      <c r="N16" s="19" t="str">
        <f t="shared" si="3"/>
        <v/>
      </c>
      <c r="O16" s="19" t="str">
        <f t="shared" si="4"/>
        <v/>
      </c>
      <c r="P16" s="19" t="str">
        <f t="shared" si="5"/>
        <v/>
      </c>
      <c r="Q16" s="19" t="str">
        <f t="shared" si="6"/>
        <v/>
      </c>
    </row>
    <row r="17" spans="1:17" ht="33.75" customHeight="1" x14ac:dyDescent="0.35">
      <c r="A17" s="19" t="str">
        <f t="shared" si="0"/>
        <v/>
      </c>
      <c r="B17" s="7"/>
      <c r="C17" s="7"/>
      <c r="D17" s="23"/>
      <c r="E17" s="19" t="str">
        <f t="shared" si="1"/>
        <v/>
      </c>
      <c r="F17" s="7"/>
      <c r="G17" s="7"/>
      <c r="H17" s="7"/>
      <c r="I17" s="7"/>
      <c r="J17" s="7"/>
      <c r="K17" s="7"/>
      <c r="L17" s="7"/>
      <c r="M17" s="10" t="str">
        <f t="shared" si="2"/>
        <v/>
      </c>
      <c r="N17" s="19" t="str">
        <f t="shared" si="3"/>
        <v/>
      </c>
      <c r="O17" s="19" t="str">
        <f t="shared" si="4"/>
        <v/>
      </c>
      <c r="P17" s="19" t="str">
        <f t="shared" si="5"/>
        <v/>
      </c>
      <c r="Q17" s="19" t="str">
        <f t="shared" si="6"/>
        <v/>
      </c>
    </row>
    <row r="18" spans="1:17" ht="33.75" customHeight="1" x14ac:dyDescent="0.35">
      <c r="A18" s="19" t="str">
        <f t="shared" si="0"/>
        <v/>
      </c>
      <c r="B18" s="7"/>
      <c r="C18" s="7"/>
      <c r="D18" s="23"/>
      <c r="E18" s="19" t="str">
        <f t="shared" si="1"/>
        <v/>
      </c>
      <c r="F18" s="7"/>
      <c r="G18" s="7"/>
      <c r="H18" s="7"/>
      <c r="I18" s="7"/>
      <c r="J18" s="7"/>
      <c r="K18" s="7"/>
      <c r="L18" s="7"/>
      <c r="M18" s="10" t="str">
        <f t="shared" si="2"/>
        <v/>
      </c>
      <c r="N18" s="19" t="str">
        <f t="shared" si="3"/>
        <v/>
      </c>
      <c r="O18" s="19" t="str">
        <f t="shared" si="4"/>
        <v/>
      </c>
      <c r="P18" s="19" t="str">
        <f t="shared" si="5"/>
        <v/>
      </c>
      <c r="Q18" s="19" t="str">
        <f t="shared" si="6"/>
        <v/>
      </c>
    </row>
    <row r="19" spans="1:17" ht="33.75" customHeight="1" x14ac:dyDescent="0.35">
      <c r="A19" s="19" t="str">
        <f t="shared" si="0"/>
        <v/>
      </c>
      <c r="B19" s="7"/>
      <c r="C19" s="7"/>
      <c r="D19" s="23"/>
      <c r="E19" s="19" t="str">
        <f t="shared" si="1"/>
        <v/>
      </c>
      <c r="F19" s="7"/>
      <c r="G19" s="7"/>
      <c r="H19" s="7"/>
      <c r="I19" s="7"/>
      <c r="J19" s="7"/>
      <c r="K19" s="7"/>
      <c r="L19" s="7"/>
      <c r="M19" s="10" t="str">
        <f t="shared" si="2"/>
        <v/>
      </c>
      <c r="N19" s="19" t="str">
        <f t="shared" si="3"/>
        <v/>
      </c>
      <c r="O19" s="19" t="str">
        <f t="shared" si="4"/>
        <v/>
      </c>
      <c r="P19" s="19" t="str">
        <f t="shared" si="5"/>
        <v/>
      </c>
      <c r="Q19" s="19" t="str">
        <f t="shared" si="6"/>
        <v/>
      </c>
    </row>
    <row r="20" spans="1:17" ht="33.75" customHeight="1" x14ac:dyDescent="0.35">
      <c r="A20" s="19" t="str">
        <f t="shared" si="0"/>
        <v/>
      </c>
      <c r="B20" s="7"/>
      <c r="C20" s="7"/>
      <c r="D20" s="23"/>
      <c r="E20" s="19" t="str">
        <f t="shared" si="1"/>
        <v/>
      </c>
      <c r="F20" s="7"/>
      <c r="G20" s="7"/>
      <c r="H20" s="7"/>
      <c r="I20" s="7"/>
      <c r="J20" s="7"/>
      <c r="K20" s="7"/>
      <c r="L20" s="7"/>
      <c r="M20" s="10" t="str">
        <f t="shared" si="2"/>
        <v/>
      </c>
      <c r="N20" s="19" t="str">
        <f t="shared" si="3"/>
        <v/>
      </c>
      <c r="O20" s="19" t="str">
        <f t="shared" si="4"/>
        <v/>
      </c>
      <c r="P20" s="19" t="str">
        <f t="shared" si="5"/>
        <v/>
      </c>
      <c r="Q20" s="19" t="str">
        <f t="shared" si="6"/>
        <v/>
      </c>
    </row>
    <row r="21" spans="1:17" ht="33.75" customHeight="1" x14ac:dyDescent="0.35">
      <c r="A21" s="19" t="str">
        <f t="shared" si="0"/>
        <v/>
      </c>
      <c r="B21" s="7"/>
      <c r="C21" s="7"/>
      <c r="D21" s="23"/>
      <c r="E21" s="19" t="str">
        <f t="shared" si="1"/>
        <v/>
      </c>
      <c r="F21" s="7"/>
      <c r="G21" s="7"/>
      <c r="H21" s="7"/>
      <c r="I21" s="7"/>
      <c r="J21" s="7"/>
      <c r="K21" s="7"/>
      <c r="L21" s="7"/>
      <c r="M21" s="10" t="str">
        <f t="shared" si="2"/>
        <v/>
      </c>
      <c r="N21" s="19" t="str">
        <f t="shared" si="3"/>
        <v/>
      </c>
      <c r="O21" s="19" t="str">
        <f t="shared" si="4"/>
        <v/>
      </c>
      <c r="P21" s="19" t="str">
        <f t="shared" si="5"/>
        <v/>
      </c>
      <c r="Q21" s="19" t="str">
        <f t="shared" si="6"/>
        <v/>
      </c>
    </row>
    <row r="22" spans="1:17" ht="33.75" customHeight="1" x14ac:dyDescent="0.35">
      <c r="A22" s="19" t="str">
        <f t="shared" si="0"/>
        <v/>
      </c>
      <c r="B22" s="7"/>
      <c r="C22" s="7"/>
      <c r="D22" s="23"/>
      <c r="E22" s="19" t="str">
        <f t="shared" si="1"/>
        <v/>
      </c>
      <c r="F22" s="7"/>
      <c r="G22" s="7"/>
      <c r="H22" s="7"/>
      <c r="I22" s="7"/>
      <c r="J22" s="7"/>
      <c r="K22" s="7"/>
      <c r="L22" s="7"/>
      <c r="M22" s="10" t="str">
        <f t="shared" si="2"/>
        <v/>
      </c>
      <c r="N22" s="19" t="str">
        <f t="shared" si="3"/>
        <v/>
      </c>
      <c r="O22" s="19" t="str">
        <f t="shared" si="4"/>
        <v/>
      </c>
      <c r="P22" s="19" t="str">
        <f t="shared" si="5"/>
        <v/>
      </c>
      <c r="Q22" s="19" t="str">
        <f t="shared" si="6"/>
        <v/>
      </c>
    </row>
    <row r="23" spans="1:17" ht="33.75" customHeight="1" x14ac:dyDescent="0.35">
      <c r="A23" s="19" t="str">
        <f t="shared" si="0"/>
        <v/>
      </c>
      <c r="B23" s="7"/>
      <c r="C23" s="7"/>
      <c r="D23" s="23"/>
      <c r="E23" s="19" t="str">
        <f t="shared" si="1"/>
        <v/>
      </c>
      <c r="F23" s="7"/>
      <c r="G23" s="7"/>
      <c r="H23" s="7"/>
      <c r="I23" s="7"/>
      <c r="J23" s="7"/>
      <c r="K23" s="7"/>
      <c r="L23" s="7"/>
      <c r="M23" s="10" t="str">
        <f t="shared" si="2"/>
        <v/>
      </c>
      <c r="N23" s="19" t="str">
        <f t="shared" si="3"/>
        <v/>
      </c>
      <c r="O23" s="19" t="str">
        <f t="shared" si="4"/>
        <v/>
      </c>
      <c r="P23" s="19" t="str">
        <f t="shared" si="5"/>
        <v/>
      </c>
      <c r="Q23" s="19" t="str">
        <f t="shared" si="6"/>
        <v/>
      </c>
    </row>
    <row r="24" spans="1:17" ht="33.75" customHeight="1" x14ac:dyDescent="0.35">
      <c r="A24" s="19" t="str">
        <f t="shared" si="0"/>
        <v/>
      </c>
      <c r="B24" s="7"/>
      <c r="C24" s="7"/>
      <c r="D24" s="23"/>
      <c r="E24" s="19" t="str">
        <f t="shared" si="1"/>
        <v/>
      </c>
      <c r="F24" s="7"/>
      <c r="G24" s="7"/>
      <c r="H24" s="7"/>
      <c r="I24" s="7"/>
      <c r="J24" s="7"/>
      <c r="K24" s="7"/>
      <c r="L24" s="7"/>
      <c r="M24" s="10" t="str">
        <f t="shared" si="2"/>
        <v/>
      </c>
      <c r="N24" s="19" t="str">
        <f t="shared" si="3"/>
        <v/>
      </c>
      <c r="O24" s="19" t="str">
        <f t="shared" si="4"/>
        <v/>
      </c>
      <c r="P24" s="19" t="str">
        <f t="shared" si="5"/>
        <v/>
      </c>
      <c r="Q24" s="19" t="str">
        <f t="shared" si="6"/>
        <v/>
      </c>
    </row>
    <row r="25" spans="1:17" ht="33.75" customHeight="1" x14ac:dyDescent="0.35">
      <c r="A25" s="19" t="str">
        <f t="shared" si="0"/>
        <v/>
      </c>
      <c r="B25" s="7"/>
      <c r="C25" s="7"/>
      <c r="D25" s="23"/>
      <c r="E25" s="19" t="str">
        <f t="shared" si="1"/>
        <v/>
      </c>
      <c r="F25" s="7"/>
      <c r="G25" s="7"/>
      <c r="H25" s="7"/>
      <c r="I25" s="7"/>
      <c r="J25" s="7"/>
      <c r="K25" s="7"/>
      <c r="L25" s="7"/>
      <c r="M25" s="10" t="str">
        <f t="shared" si="2"/>
        <v/>
      </c>
      <c r="N25" s="19" t="str">
        <f t="shared" si="3"/>
        <v/>
      </c>
      <c r="O25" s="19" t="str">
        <f t="shared" si="4"/>
        <v/>
      </c>
      <c r="P25" s="19" t="str">
        <f t="shared" si="5"/>
        <v/>
      </c>
      <c r="Q25" s="19" t="str">
        <f t="shared" si="6"/>
        <v/>
      </c>
    </row>
    <row r="26" spans="1:17" ht="33.75" customHeight="1" x14ac:dyDescent="0.35">
      <c r="A26" s="19" t="str">
        <f t="shared" si="0"/>
        <v/>
      </c>
      <c r="B26" s="7"/>
      <c r="C26" s="7"/>
      <c r="D26" s="23"/>
      <c r="E26" s="19" t="str">
        <f t="shared" si="1"/>
        <v/>
      </c>
      <c r="F26" s="7"/>
      <c r="G26" s="7"/>
      <c r="H26" s="7"/>
      <c r="I26" s="7"/>
      <c r="J26" s="7"/>
      <c r="K26" s="7"/>
      <c r="L26" s="7"/>
      <c r="M26" s="10" t="str">
        <f t="shared" si="2"/>
        <v/>
      </c>
      <c r="N26" s="19" t="str">
        <f t="shared" si="3"/>
        <v/>
      </c>
      <c r="O26" s="19" t="str">
        <f t="shared" si="4"/>
        <v/>
      </c>
      <c r="P26" s="19" t="str">
        <f t="shared" si="5"/>
        <v/>
      </c>
      <c r="Q26" s="19" t="str">
        <f t="shared" si="6"/>
        <v/>
      </c>
    </row>
    <row r="27" spans="1:17" ht="33.75" customHeight="1" x14ac:dyDescent="0.35">
      <c r="A27" s="19" t="str">
        <f t="shared" si="0"/>
        <v/>
      </c>
      <c r="B27" s="7"/>
      <c r="C27" s="7"/>
      <c r="D27" s="23"/>
      <c r="E27" s="19" t="str">
        <f t="shared" si="1"/>
        <v/>
      </c>
      <c r="F27" s="7"/>
      <c r="G27" s="7"/>
      <c r="H27" s="7"/>
      <c r="I27" s="7"/>
      <c r="J27" s="7"/>
      <c r="K27" s="7"/>
      <c r="L27" s="7"/>
      <c r="M27" s="10" t="str">
        <f t="shared" si="2"/>
        <v/>
      </c>
      <c r="N27" s="19" t="str">
        <f t="shared" si="3"/>
        <v/>
      </c>
      <c r="O27" s="19" t="str">
        <f t="shared" si="4"/>
        <v/>
      </c>
      <c r="P27" s="19" t="str">
        <f t="shared" si="5"/>
        <v/>
      </c>
      <c r="Q27" s="19" t="str">
        <f t="shared" si="6"/>
        <v/>
      </c>
    </row>
    <row r="28" spans="1:17" ht="33.75" customHeight="1" x14ac:dyDescent="0.35">
      <c r="A28" s="19" t="str">
        <f t="shared" si="0"/>
        <v/>
      </c>
      <c r="B28" s="7"/>
      <c r="C28" s="7"/>
      <c r="D28" s="23"/>
      <c r="E28" s="19" t="str">
        <f t="shared" si="1"/>
        <v/>
      </c>
      <c r="F28" s="7"/>
      <c r="G28" s="7"/>
      <c r="H28" s="7"/>
      <c r="I28" s="7"/>
      <c r="J28" s="7"/>
      <c r="K28" s="7"/>
      <c r="L28" s="7"/>
      <c r="M28" s="10" t="str">
        <f t="shared" si="2"/>
        <v/>
      </c>
      <c r="N28" s="19" t="str">
        <f t="shared" si="3"/>
        <v/>
      </c>
      <c r="O28" s="19" t="str">
        <f t="shared" si="4"/>
        <v/>
      </c>
      <c r="P28" s="19" t="str">
        <f t="shared" si="5"/>
        <v/>
      </c>
      <c r="Q28" s="19" t="str">
        <f t="shared" si="6"/>
        <v/>
      </c>
    </row>
    <row r="29" spans="1:17" ht="33.75" customHeight="1" x14ac:dyDescent="0.35">
      <c r="A29" s="19" t="str">
        <f t="shared" si="0"/>
        <v/>
      </c>
      <c r="B29" s="7"/>
      <c r="C29" s="7"/>
      <c r="D29" s="23"/>
      <c r="E29" s="19" t="str">
        <f t="shared" si="1"/>
        <v/>
      </c>
      <c r="F29" s="7"/>
      <c r="G29" s="7"/>
      <c r="H29" s="7"/>
      <c r="I29" s="7"/>
      <c r="J29" s="7"/>
      <c r="K29" s="7"/>
      <c r="L29" s="7"/>
      <c r="M29" s="10" t="str">
        <f t="shared" si="2"/>
        <v/>
      </c>
      <c r="N29" s="19" t="str">
        <f t="shared" si="3"/>
        <v/>
      </c>
      <c r="O29" s="19" t="str">
        <f t="shared" si="4"/>
        <v/>
      </c>
      <c r="P29" s="19" t="str">
        <f t="shared" si="5"/>
        <v/>
      </c>
      <c r="Q29" s="19" t="str">
        <f t="shared" si="6"/>
        <v/>
      </c>
    </row>
    <row r="30" spans="1:17" ht="33.75" customHeight="1" x14ac:dyDescent="0.35">
      <c r="A30" s="19" t="str">
        <f t="shared" si="0"/>
        <v/>
      </c>
      <c r="B30" s="7"/>
      <c r="C30" s="7"/>
      <c r="D30" s="23"/>
      <c r="E30" s="19" t="str">
        <f t="shared" si="1"/>
        <v/>
      </c>
      <c r="F30" s="7"/>
      <c r="G30" s="7"/>
      <c r="H30" s="7"/>
      <c r="I30" s="7"/>
      <c r="J30" s="7"/>
      <c r="K30" s="7"/>
      <c r="L30" s="7"/>
      <c r="M30" s="10" t="str">
        <f t="shared" si="2"/>
        <v/>
      </c>
      <c r="N30" s="19" t="str">
        <f t="shared" si="3"/>
        <v/>
      </c>
      <c r="O30" s="19" t="str">
        <f t="shared" si="4"/>
        <v/>
      </c>
      <c r="P30" s="19" t="str">
        <f t="shared" si="5"/>
        <v/>
      </c>
      <c r="Q30" s="19" t="str">
        <f t="shared" si="6"/>
        <v/>
      </c>
    </row>
    <row r="31" spans="1:17" ht="33.75" customHeight="1" x14ac:dyDescent="0.35">
      <c r="A31" s="19" t="str">
        <f t="shared" si="0"/>
        <v/>
      </c>
      <c r="B31" s="7"/>
      <c r="C31" s="7"/>
      <c r="D31" s="23"/>
      <c r="E31" s="19" t="str">
        <f t="shared" si="1"/>
        <v/>
      </c>
      <c r="F31" s="7"/>
      <c r="G31" s="7"/>
      <c r="H31" s="7"/>
      <c r="I31" s="7"/>
      <c r="J31" s="7"/>
      <c r="K31" s="7"/>
      <c r="L31" s="7"/>
      <c r="M31" s="10" t="str">
        <f t="shared" si="2"/>
        <v/>
      </c>
      <c r="N31" s="19" t="str">
        <f t="shared" si="3"/>
        <v/>
      </c>
      <c r="O31" s="19" t="str">
        <f t="shared" si="4"/>
        <v/>
      </c>
      <c r="P31" s="19" t="str">
        <f t="shared" si="5"/>
        <v/>
      </c>
      <c r="Q31" s="19" t="str">
        <f t="shared" si="6"/>
        <v/>
      </c>
    </row>
    <row r="32" spans="1:17" ht="33.75" customHeight="1" x14ac:dyDescent="0.35">
      <c r="A32" s="19" t="str">
        <f t="shared" si="0"/>
        <v/>
      </c>
      <c r="B32" s="7"/>
      <c r="C32" s="7"/>
      <c r="D32" s="23"/>
      <c r="E32" s="19" t="str">
        <f t="shared" si="1"/>
        <v/>
      </c>
      <c r="F32" s="7"/>
      <c r="G32" s="7"/>
      <c r="H32" s="7"/>
      <c r="I32" s="7"/>
      <c r="J32" s="7"/>
      <c r="K32" s="7"/>
      <c r="L32" s="7"/>
      <c r="M32" s="10" t="str">
        <f t="shared" si="2"/>
        <v/>
      </c>
      <c r="N32" s="19" t="str">
        <f t="shared" si="3"/>
        <v/>
      </c>
      <c r="O32" s="19" t="str">
        <f t="shared" si="4"/>
        <v/>
      </c>
      <c r="P32" s="19" t="str">
        <f t="shared" si="5"/>
        <v/>
      </c>
      <c r="Q32" s="19" t="str">
        <f t="shared" si="6"/>
        <v/>
      </c>
    </row>
    <row r="33" spans="1:17" ht="33.75" customHeight="1" x14ac:dyDescent="0.35">
      <c r="A33" s="19" t="str">
        <f t="shared" si="0"/>
        <v/>
      </c>
      <c r="B33" s="7"/>
      <c r="C33" s="7"/>
      <c r="D33" s="23"/>
      <c r="E33" s="19" t="str">
        <f t="shared" si="1"/>
        <v/>
      </c>
      <c r="F33" s="7"/>
      <c r="G33" s="7"/>
      <c r="H33" s="7"/>
      <c r="I33" s="7"/>
      <c r="J33" s="7"/>
      <c r="K33" s="7"/>
      <c r="L33" s="7"/>
      <c r="M33" s="10" t="str">
        <f t="shared" si="2"/>
        <v/>
      </c>
      <c r="N33" s="19" t="str">
        <f t="shared" si="3"/>
        <v/>
      </c>
      <c r="O33" s="19" t="str">
        <f t="shared" si="4"/>
        <v/>
      </c>
      <c r="P33" s="19" t="str">
        <f t="shared" si="5"/>
        <v/>
      </c>
      <c r="Q33" s="19" t="str">
        <f t="shared" si="6"/>
        <v/>
      </c>
    </row>
    <row r="34" spans="1:17" ht="33.75" customHeight="1" x14ac:dyDescent="0.35">
      <c r="A34" s="19" t="str">
        <f t="shared" si="0"/>
        <v/>
      </c>
      <c r="B34" s="7"/>
      <c r="C34" s="7"/>
      <c r="D34" s="23"/>
      <c r="E34" s="19" t="str">
        <f t="shared" si="1"/>
        <v/>
      </c>
      <c r="F34" s="7"/>
      <c r="G34" s="7"/>
      <c r="H34" s="7"/>
      <c r="I34" s="7"/>
      <c r="J34" s="7"/>
      <c r="K34" s="7"/>
      <c r="L34" s="7"/>
      <c r="M34" s="10" t="str">
        <f t="shared" si="2"/>
        <v/>
      </c>
      <c r="N34" s="19" t="str">
        <f t="shared" si="3"/>
        <v/>
      </c>
      <c r="O34" s="19" t="str">
        <f t="shared" si="4"/>
        <v/>
      </c>
      <c r="P34" s="19" t="str">
        <f t="shared" si="5"/>
        <v/>
      </c>
      <c r="Q34" s="19" t="str">
        <f t="shared" si="6"/>
        <v/>
      </c>
    </row>
    <row r="35" spans="1:17" ht="33.75" customHeight="1" x14ac:dyDescent="0.35">
      <c r="A35" s="19" t="str">
        <f t="shared" si="0"/>
        <v/>
      </c>
      <c r="B35" s="7"/>
      <c r="C35" s="7"/>
      <c r="D35" s="23"/>
      <c r="E35" s="19" t="str">
        <f t="shared" si="1"/>
        <v/>
      </c>
      <c r="F35" s="7"/>
      <c r="G35" s="7"/>
      <c r="H35" s="7"/>
      <c r="I35" s="7"/>
      <c r="J35" s="7"/>
      <c r="K35" s="7"/>
      <c r="L35" s="7"/>
      <c r="M35" s="10" t="str">
        <f t="shared" si="2"/>
        <v/>
      </c>
      <c r="N35" s="19" t="str">
        <f t="shared" si="3"/>
        <v/>
      </c>
      <c r="O35" s="19" t="str">
        <f t="shared" si="4"/>
        <v/>
      </c>
      <c r="P35" s="19" t="str">
        <f t="shared" si="5"/>
        <v/>
      </c>
      <c r="Q35" s="19" t="str">
        <f t="shared" si="6"/>
        <v/>
      </c>
    </row>
    <row r="36" spans="1:17" ht="33.75" customHeight="1" x14ac:dyDescent="0.35">
      <c r="A36" s="19" t="str">
        <f t="shared" si="0"/>
        <v/>
      </c>
      <c r="B36" s="7"/>
      <c r="C36" s="7"/>
      <c r="D36" s="23"/>
      <c r="E36" s="19" t="str">
        <f t="shared" si="1"/>
        <v/>
      </c>
      <c r="F36" s="7"/>
      <c r="G36" s="7"/>
      <c r="H36" s="7"/>
      <c r="I36" s="7"/>
      <c r="J36" s="7"/>
      <c r="K36" s="7"/>
      <c r="L36" s="7"/>
      <c r="M36" s="10" t="str">
        <f t="shared" si="2"/>
        <v/>
      </c>
      <c r="N36" s="19" t="str">
        <f t="shared" si="3"/>
        <v/>
      </c>
      <c r="O36" s="19" t="str">
        <f t="shared" si="4"/>
        <v/>
      </c>
      <c r="P36" s="19" t="str">
        <f t="shared" si="5"/>
        <v/>
      </c>
      <c r="Q36" s="19" t="str">
        <f t="shared" si="6"/>
        <v/>
      </c>
    </row>
    <row r="37" spans="1:17" ht="33.75" customHeight="1" x14ac:dyDescent="0.35">
      <c r="A37" s="19" t="str">
        <f t="shared" ref="A37:A64" si="7">IF($B37="","",IFERROR(MATCH($B37,SKOLY,0),"?"))</f>
        <v/>
      </c>
      <c r="B37" s="7"/>
      <c r="C37" s="7"/>
      <c r="D37" s="23"/>
      <c r="E37" s="19" t="str">
        <f t="shared" ref="E37:E64" si="8">IF($B37="","",IFERROR(INDEX(SKOLY_PEDAGOGOVE,MATCH($B37,SKOLY,0)),""))</f>
        <v/>
      </c>
      <c r="F37" s="7"/>
      <c r="G37" s="7"/>
      <c r="H37" s="7"/>
      <c r="I37" s="7"/>
      <c r="J37" s="7"/>
      <c r="K37" s="7"/>
      <c r="L37" s="7"/>
      <c r="M37" s="10" t="str">
        <f t="shared" ref="M37:M64" si="9">IF($B37="","",IF(N37="","OK",LEFT(N37,LEN(N37)-2)))</f>
        <v/>
      </c>
      <c r="N37" s="19" t="str">
        <f t="shared" ref="N37:N64" si="10">IF($B37="","",IF(COUNTIF(SKOLY,$B37)=0,"✖ škola není v seznamu na listu Zapojené školy; ","")&amp;IF(COUNTIF($B$5:$B$64,$B37)&gt;1,"✖ škola vyplněna vícekrát (má být právě jeden řádek); ","")&amp;IF($C37="","✖ chybí míra využití AI; ","")&amp;IF(AND($C37&lt;&gt;"",COUNTIF(CIS_MIRA_AI,$C37)=0),"✖ míra využití AI mimo číselník; ","")&amp;IF($D37="","✖ chybí počet pedagogů využívajících AI; ","")&amp;IF(AND($D37&lt;&gt;"",$E37&lt;&gt;"",N($D37)&gt;N($E37)),"✖ počet pedagogů využívajících AI převyšuje celkový počet pedagogů školy; ","")&amp;IF($G37="","✖ chybí hlavní bariéra č. 1; ","")&amp;IF(AND($G37&lt;&gt;"",COUNTIF(CIS_BARIERA,$G37)=0),"✖ bariéra č. 1 mimo číselník; ","")&amp;IF(AND($H37&lt;&gt;"",COUNTIF(CIS_BARIERA,$H37)=0),"✖ bariéra č. 2 mimo číselník; ","")&amp;IF(AND($I37&lt;&gt;"",COUNTIF(CIS_BARIERA,$I37)=0),"✖ bariéra č. 3 mimo číselník; ","")&amp;IF($J37="","✖ chybí popis potřeby; ","")&amp;IF($K37="","✖ chybí cílový stav; ","")&amp;IF($L37="","✖ chybí vazba na ŠVP; ","")&amp;IF(AND($H37&lt;&gt;"",$G37=""),"✖ vícenásobný výběr: bariéra č. 2 vyplněna bez č. 1; ","")&amp;IF(AND($H37&lt;&gt;"",$H37=$G37),"✖ vícenásobný výběr: bariéra č. 2 shodná s č. 1; ","")&amp;IF(AND($I37&lt;&gt;"",$H37=""),"✖ vícenásobný výběr: bariéra č. 3 vyplněna bez č. 2; ","")&amp;IF(AND($I37&lt;&gt;"",OR($I37=$G37,$I37=$H37)),"✖ vícenásobný výběr: bariéra č. 3 opakuje č. 1 nebo č. 2; ","")&amp;IF($F37="","▲ chybí údaj o absolvovaném vzdělávání (uveďte i „žádné“); ","")&amp;IF(AND($J37&lt;&gt;"",LEN($J37)&lt;100),"▲ stručný popis potřeby (méně než 100 znaků); ","")&amp;IF(AND($K37&lt;&gt;"",LEN($K37)&lt;50),"▲ stručný cílový stav (méně než 50 znaků); ","")&amp;IF(AND($L37&lt;&gt;"",LEN($L37)&lt;20),"▲ stručná vazba na ŠVP (méně než 20 znaků); ","")&amp;IF(AND(OR($G37="Jiná (uveďte v popisu potřeby)",$H37="Jiná (uveďte v popisu potřeby)",$I37="Jiná (uveďte v popisu potřeby)"),LEN($J37)&lt;100),"▲ bariéra „Jiná“ vyžaduje upřesnění v popisu potřeby; ",""))</f>
        <v/>
      </c>
      <c r="O37" s="19" t="str">
        <f t="shared" ref="O37:O64" si="11">IF($B37="","",LEN(N37)-LEN(SUBSTITUTE(N37,"✖","")))</f>
        <v/>
      </c>
      <c r="P37" s="19" t="str">
        <f t="shared" ref="P37:P64" si="12">IF($B37="","",LEN(N37)-LEN(SUBSTITUTE(N37,"▲","")))</f>
        <v/>
      </c>
      <c r="Q37" s="19" t="str">
        <f t="shared" ref="Q37:Q64" si="13">IF($B37="","",(LEN(N37)-LEN(SUBSTITUTE(N37,"vícenásobný výběr","")))/LEN("vícenásobný výběr"))</f>
        <v/>
      </c>
    </row>
    <row r="38" spans="1:17" ht="33.75" customHeight="1" x14ac:dyDescent="0.35">
      <c r="A38" s="19" t="str">
        <f t="shared" si="7"/>
        <v/>
      </c>
      <c r="B38" s="7"/>
      <c r="C38" s="7"/>
      <c r="D38" s="23"/>
      <c r="E38" s="19" t="str">
        <f t="shared" si="8"/>
        <v/>
      </c>
      <c r="F38" s="7"/>
      <c r="G38" s="7"/>
      <c r="H38" s="7"/>
      <c r="I38" s="7"/>
      <c r="J38" s="7"/>
      <c r="K38" s="7"/>
      <c r="L38" s="7"/>
      <c r="M38" s="10" t="str">
        <f t="shared" si="9"/>
        <v/>
      </c>
      <c r="N38" s="19" t="str">
        <f t="shared" si="10"/>
        <v/>
      </c>
      <c r="O38" s="19" t="str">
        <f t="shared" si="11"/>
        <v/>
      </c>
      <c r="P38" s="19" t="str">
        <f t="shared" si="12"/>
        <v/>
      </c>
      <c r="Q38" s="19" t="str">
        <f t="shared" si="13"/>
        <v/>
      </c>
    </row>
    <row r="39" spans="1:17" ht="33.75" customHeight="1" x14ac:dyDescent="0.35">
      <c r="A39" s="19" t="str">
        <f t="shared" si="7"/>
        <v/>
      </c>
      <c r="B39" s="7"/>
      <c r="C39" s="7"/>
      <c r="D39" s="23"/>
      <c r="E39" s="19" t="str">
        <f t="shared" si="8"/>
        <v/>
      </c>
      <c r="F39" s="7"/>
      <c r="G39" s="7"/>
      <c r="H39" s="7"/>
      <c r="I39" s="7"/>
      <c r="J39" s="7"/>
      <c r="K39" s="7"/>
      <c r="L39" s="7"/>
      <c r="M39" s="10" t="str">
        <f t="shared" si="9"/>
        <v/>
      </c>
      <c r="N39" s="19" t="str">
        <f t="shared" si="10"/>
        <v/>
      </c>
      <c r="O39" s="19" t="str">
        <f t="shared" si="11"/>
        <v/>
      </c>
      <c r="P39" s="19" t="str">
        <f t="shared" si="12"/>
        <v/>
      </c>
      <c r="Q39" s="19" t="str">
        <f t="shared" si="13"/>
        <v/>
      </c>
    </row>
    <row r="40" spans="1:17" ht="33.75" customHeight="1" x14ac:dyDescent="0.35">
      <c r="A40" s="19" t="str">
        <f t="shared" si="7"/>
        <v/>
      </c>
      <c r="B40" s="7"/>
      <c r="C40" s="7"/>
      <c r="D40" s="23"/>
      <c r="E40" s="19" t="str">
        <f t="shared" si="8"/>
        <v/>
      </c>
      <c r="F40" s="7"/>
      <c r="G40" s="7"/>
      <c r="H40" s="7"/>
      <c r="I40" s="7"/>
      <c r="J40" s="7"/>
      <c r="K40" s="7"/>
      <c r="L40" s="7"/>
      <c r="M40" s="10" t="str">
        <f t="shared" si="9"/>
        <v/>
      </c>
      <c r="N40" s="19" t="str">
        <f t="shared" si="10"/>
        <v/>
      </c>
      <c r="O40" s="19" t="str">
        <f t="shared" si="11"/>
        <v/>
      </c>
      <c r="P40" s="19" t="str">
        <f t="shared" si="12"/>
        <v/>
      </c>
      <c r="Q40" s="19" t="str">
        <f t="shared" si="13"/>
        <v/>
      </c>
    </row>
    <row r="41" spans="1:17" ht="33.75" customHeight="1" x14ac:dyDescent="0.35">
      <c r="A41" s="19" t="str">
        <f t="shared" si="7"/>
        <v/>
      </c>
      <c r="B41" s="7"/>
      <c r="C41" s="7"/>
      <c r="D41" s="23"/>
      <c r="E41" s="19" t="str">
        <f t="shared" si="8"/>
        <v/>
      </c>
      <c r="F41" s="7"/>
      <c r="G41" s="7"/>
      <c r="H41" s="7"/>
      <c r="I41" s="7"/>
      <c r="J41" s="7"/>
      <c r="K41" s="7"/>
      <c r="L41" s="7"/>
      <c r="M41" s="10" t="str">
        <f t="shared" si="9"/>
        <v/>
      </c>
      <c r="N41" s="19" t="str">
        <f t="shared" si="10"/>
        <v/>
      </c>
      <c r="O41" s="19" t="str">
        <f t="shared" si="11"/>
        <v/>
      </c>
      <c r="P41" s="19" t="str">
        <f t="shared" si="12"/>
        <v/>
      </c>
      <c r="Q41" s="19" t="str">
        <f t="shared" si="13"/>
        <v/>
      </c>
    </row>
    <row r="42" spans="1:17" ht="33.75" customHeight="1" x14ac:dyDescent="0.35">
      <c r="A42" s="19" t="str">
        <f t="shared" si="7"/>
        <v/>
      </c>
      <c r="B42" s="7"/>
      <c r="C42" s="7"/>
      <c r="D42" s="23"/>
      <c r="E42" s="19" t="str">
        <f t="shared" si="8"/>
        <v/>
      </c>
      <c r="F42" s="7"/>
      <c r="G42" s="7"/>
      <c r="H42" s="7"/>
      <c r="I42" s="7"/>
      <c r="J42" s="7"/>
      <c r="K42" s="7"/>
      <c r="L42" s="7"/>
      <c r="M42" s="10" t="str">
        <f t="shared" si="9"/>
        <v/>
      </c>
      <c r="N42" s="19" t="str">
        <f t="shared" si="10"/>
        <v/>
      </c>
      <c r="O42" s="19" t="str">
        <f t="shared" si="11"/>
        <v/>
      </c>
      <c r="P42" s="19" t="str">
        <f t="shared" si="12"/>
        <v/>
      </c>
      <c r="Q42" s="19" t="str">
        <f t="shared" si="13"/>
        <v/>
      </c>
    </row>
    <row r="43" spans="1:17" ht="33.75" customHeight="1" x14ac:dyDescent="0.35">
      <c r="A43" s="19" t="str">
        <f t="shared" si="7"/>
        <v/>
      </c>
      <c r="B43" s="7"/>
      <c r="C43" s="7"/>
      <c r="D43" s="23"/>
      <c r="E43" s="19" t="str">
        <f t="shared" si="8"/>
        <v/>
      </c>
      <c r="F43" s="7"/>
      <c r="G43" s="7"/>
      <c r="H43" s="7"/>
      <c r="I43" s="7"/>
      <c r="J43" s="7"/>
      <c r="K43" s="7"/>
      <c r="L43" s="7"/>
      <c r="M43" s="10" t="str">
        <f t="shared" si="9"/>
        <v/>
      </c>
      <c r="N43" s="19" t="str">
        <f t="shared" si="10"/>
        <v/>
      </c>
      <c r="O43" s="19" t="str">
        <f t="shared" si="11"/>
        <v/>
      </c>
      <c r="P43" s="19" t="str">
        <f t="shared" si="12"/>
        <v/>
      </c>
      <c r="Q43" s="19" t="str">
        <f t="shared" si="13"/>
        <v/>
      </c>
    </row>
    <row r="44" spans="1:17" ht="33.75" customHeight="1" x14ac:dyDescent="0.35">
      <c r="A44" s="19" t="str">
        <f t="shared" si="7"/>
        <v/>
      </c>
      <c r="B44" s="7"/>
      <c r="C44" s="7"/>
      <c r="D44" s="23"/>
      <c r="E44" s="19" t="str">
        <f t="shared" si="8"/>
        <v/>
      </c>
      <c r="F44" s="7"/>
      <c r="G44" s="7"/>
      <c r="H44" s="7"/>
      <c r="I44" s="7"/>
      <c r="J44" s="7"/>
      <c r="K44" s="7"/>
      <c r="L44" s="7"/>
      <c r="M44" s="10" t="str">
        <f t="shared" si="9"/>
        <v/>
      </c>
      <c r="N44" s="19" t="str">
        <f t="shared" si="10"/>
        <v/>
      </c>
      <c r="O44" s="19" t="str">
        <f t="shared" si="11"/>
        <v/>
      </c>
      <c r="P44" s="19" t="str">
        <f t="shared" si="12"/>
        <v/>
      </c>
      <c r="Q44" s="19" t="str">
        <f t="shared" si="13"/>
        <v/>
      </c>
    </row>
    <row r="45" spans="1:17" ht="33.75" customHeight="1" x14ac:dyDescent="0.35">
      <c r="A45" s="19" t="str">
        <f t="shared" si="7"/>
        <v/>
      </c>
      <c r="B45" s="7"/>
      <c r="C45" s="7"/>
      <c r="D45" s="23"/>
      <c r="E45" s="19" t="str">
        <f t="shared" si="8"/>
        <v/>
      </c>
      <c r="F45" s="7"/>
      <c r="G45" s="7"/>
      <c r="H45" s="7"/>
      <c r="I45" s="7"/>
      <c r="J45" s="7"/>
      <c r="K45" s="7"/>
      <c r="L45" s="7"/>
      <c r="M45" s="10" t="str">
        <f t="shared" si="9"/>
        <v/>
      </c>
      <c r="N45" s="19" t="str">
        <f t="shared" si="10"/>
        <v/>
      </c>
      <c r="O45" s="19" t="str">
        <f t="shared" si="11"/>
        <v/>
      </c>
      <c r="P45" s="19" t="str">
        <f t="shared" si="12"/>
        <v/>
      </c>
      <c r="Q45" s="19" t="str">
        <f t="shared" si="13"/>
        <v/>
      </c>
    </row>
    <row r="46" spans="1:17" ht="33.75" customHeight="1" x14ac:dyDescent="0.35">
      <c r="A46" s="19" t="str">
        <f t="shared" si="7"/>
        <v/>
      </c>
      <c r="B46" s="7"/>
      <c r="C46" s="7"/>
      <c r="D46" s="23"/>
      <c r="E46" s="19" t="str">
        <f t="shared" si="8"/>
        <v/>
      </c>
      <c r="F46" s="7"/>
      <c r="G46" s="7"/>
      <c r="H46" s="7"/>
      <c r="I46" s="7"/>
      <c r="J46" s="7"/>
      <c r="K46" s="7"/>
      <c r="L46" s="7"/>
      <c r="M46" s="10" t="str">
        <f t="shared" si="9"/>
        <v/>
      </c>
      <c r="N46" s="19" t="str">
        <f t="shared" si="10"/>
        <v/>
      </c>
      <c r="O46" s="19" t="str">
        <f t="shared" si="11"/>
        <v/>
      </c>
      <c r="P46" s="19" t="str">
        <f t="shared" si="12"/>
        <v/>
      </c>
      <c r="Q46" s="19" t="str">
        <f t="shared" si="13"/>
        <v/>
      </c>
    </row>
    <row r="47" spans="1:17" ht="33.75" customHeight="1" x14ac:dyDescent="0.35">
      <c r="A47" s="19" t="str">
        <f t="shared" si="7"/>
        <v/>
      </c>
      <c r="B47" s="7"/>
      <c r="C47" s="7"/>
      <c r="D47" s="23"/>
      <c r="E47" s="19" t="str">
        <f t="shared" si="8"/>
        <v/>
      </c>
      <c r="F47" s="7"/>
      <c r="G47" s="7"/>
      <c r="H47" s="7"/>
      <c r="I47" s="7"/>
      <c r="J47" s="7"/>
      <c r="K47" s="7"/>
      <c r="L47" s="7"/>
      <c r="M47" s="10" t="str">
        <f t="shared" si="9"/>
        <v/>
      </c>
      <c r="N47" s="19" t="str">
        <f t="shared" si="10"/>
        <v/>
      </c>
      <c r="O47" s="19" t="str">
        <f t="shared" si="11"/>
        <v/>
      </c>
      <c r="P47" s="19" t="str">
        <f t="shared" si="12"/>
        <v/>
      </c>
      <c r="Q47" s="19" t="str">
        <f t="shared" si="13"/>
        <v/>
      </c>
    </row>
    <row r="48" spans="1:17" ht="33.75" customHeight="1" x14ac:dyDescent="0.35">
      <c r="A48" s="19" t="str">
        <f t="shared" si="7"/>
        <v/>
      </c>
      <c r="B48" s="7"/>
      <c r="C48" s="7"/>
      <c r="D48" s="23"/>
      <c r="E48" s="19" t="str">
        <f t="shared" si="8"/>
        <v/>
      </c>
      <c r="F48" s="7"/>
      <c r="G48" s="7"/>
      <c r="H48" s="7"/>
      <c r="I48" s="7"/>
      <c r="J48" s="7"/>
      <c r="K48" s="7"/>
      <c r="L48" s="7"/>
      <c r="M48" s="10" t="str">
        <f t="shared" si="9"/>
        <v/>
      </c>
      <c r="N48" s="19" t="str">
        <f t="shared" si="10"/>
        <v/>
      </c>
      <c r="O48" s="19" t="str">
        <f t="shared" si="11"/>
        <v/>
      </c>
      <c r="P48" s="19" t="str">
        <f t="shared" si="12"/>
        <v/>
      </c>
      <c r="Q48" s="19" t="str">
        <f t="shared" si="13"/>
        <v/>
      </c>
    </row>
    <row r="49" spans="1:17" ht="33.75" customHeight="1" x14ac:dyDescent="0.35">
      <c r="A49" s="19" t="str">
        <f t="shared" si="7"/>
        <v/>
      </c>
      <c r="B49" s="7"/>
      <c r="C49" s="7"/>
      <c r="D49" s="23"/>
      <c r="E49" s="19" t="str">
        <f t="shared" si="8"/>
        <v/>
      </c>
      <c r="F49" s="7"/>
      <c r="G49" s="7"/>
      <c r="H49" s="7"/>
      <c r="I49" s="7"/>
      <c r="J49" s="7"/>
      <c r="K49" s="7"/>
      <c r="L49" s="7"/>
      <c r="M49" s="10" t="str">
        <f t="shared" si="9"/>
        <v/>
      </c>
      <c r="N49" s="19" t="str">
        <f t="shared" si="10"/>
        <v/>
      </c>
      <c r="O49" s="19" t="str">
        <f t="shared" si="11"/>
        <v/>
      </c>
      <c r="P49" s="19" t="str">
        <f t="shared" si="12"/>
        <v/>
      </c>
      <c r="Q49" s="19" t="str">
        <f t="shared" si="13"/>
        <v/>
      </c>
    </row>
    <row r="50" spans="1:17" ht="33.75" customHeight="1" x14ac:dyDescent="0.35">
      <c r="A50" s="19" t="str">
        <f t="shared" si="7"/>
        <v/>
      </c>
      <c r="B50" s="7"/>
      <c r="C50" s="7"/>
      <c r="D50" s="23"/>
      <c r="E50" s="19" t="str">
        <f t="shared" si="8"/>
        <v/>
      </c>
      <c r="F50" s="7"/>
      <c r="G50" s="7"/>
      <c r="H50" s="7"/>
      <c r="I50" s="7"/>
      <c r="J50" s="7"/>
      <c r="K50" s="7"/>
      <c r="L50" s="7"/>
      <c r="M50" s="10" t="str">
        <f t="shared" si="9"/>
        <v/>
      </c>
      <c r="N50" s="19" t="str">
        <f t="shared" si="10"/>
        <v/>
      </c>
      <c r="O50" s="19" t="str">
        <f t="shared" si="11"/>
        <v/>
      </c>
      <c r="P50" s="19" t="str">
        <f t="shared" si="12"/>
        <v/>
      </c>
      <c r="Q50" s="19" t="str">
        <f t="shared" si="13"/>
        <v/>
      </c>
    </row>
    <row r="51" spans="1:17" ht="33.75" customHeight="1" x14ac:dyDescent="0.35">
      <c r="A51" s="19" t="str">
        <f t="shared" si="7"/>
        <v/>
      </c>
      <c r="B51" s="7"/>
      <c r="C51" s="7"/>
      <c r="D51" s="23"/>
      <c r="E51" s="19" t="str">
        <f t="shared" si="8"/>
        <v/>
      </c>
      <c r="F51" s="7"/>
      <c r="G51" s="7"/>
      <c r="H51" s="7"/>
      <c r="I51" s="7"/>
      <c r="J51" s="7"/>
      <c r="K51" s="7"/>
      <c r="L51" s="7"/>
      <c r="M51" s="10" t="str">
        <f t="shared" si="9"/>
        <v/>
      </c>
      <c r="N51" s="19" t="str">
        <f t="shared" si="10"/>
        <v/>
      </c>
      <c r="O51" s="19" t="str">
        <f t="shared" si="11"/>
        <v/>
      </c>
      <c r="P51" s="19" t="str">
        <f t="shared" si="12"/>
        <v/>
      </c>
      <c r="Q51" s="19" t="str">
        <f t="shared" si="13"/>
        <v/>
      </c>
    </row>
    <row r="52" spans="1:17" ht="33.75" customHeight="1" x14ac:dyDescent="0.35">
      <c r="A52" s="19" t="str">
        <f t="shared" si="7"/>
        <v/>
      </c>
      <c r="B52" s="7"/>
      <c r="C52" s="7"/>
      <c r="D52" s="23"/>
      <c r="E52" s="19" t="str">
        <f t="shared" si="8"/>
        <v/>
      </c>
      <c r="F52" s="7"/>
      <c r="G52" s="7"/>
      <c r="H52" s="7"/>
      <c r="I52" s="7"/>
      <c r="J52" s="7"/>
      <c r="K52" s="7"/>
      <c r="L52" s="7"/>
      <c r="M52" s="10" t="str">
        <f t="shared" si="9"/>
        <v/>
      </c>
      <c r="N52" s="19" t="str">
        <f t="shared" si="10"/>
        <v/>
      </c>
      <c r="O52" s="19" t="str">
        <f t="shared" si="11"/>
        <v/>
      </c>
      <c r="P52" s="19" t="str">
        <f t="shared" si="12"/>
        <v/>
      </c>
      <c r="Q52" s="19" t="str">
        <f t="shared" si="13"/>
        <v/>
      </c>
    </row>
    <row r="53" spans="1:17" ht="33.75" customHeight="1" x14ac:dyDescent="0.35">
      <c r="A53" s="19" t="str">
        <f t="shared" si="7"/>
        <v/>
      </c>
      <c r="B53" s="7"/>
      <c r="C53" s="7"/>
      <c r="D53" s="23"/>
      <c r="E53" s="19" t="str">
        <f t="shared" si="8"/>
        <v/>
      </c>
      <c r="F53" s="7"/>
      <c r="G53" s="7"/>
      <c r="H53" s="7"/>
      <c r="I53" s="7"/>
      <c r="J53" s="7"/>
      <c r="K53" s="7"/>
      <c r="L53" s="7"/>
      <c r="M53" s="10" t="str">
        <f t="shared" si="9"/>
        <v/>
      </c>
      <c r="N53" s="19" t="str">
        <f t="shared" si="10"/>
        <v/>
      </c>
      <c r="O53" s="19" t="str">
        <f t="shared" si="11"/>
        <v/>
      </c>
      <c r="P53" s="19" t="str">
        <f t="shared" si="12"/>
        <v/>
      </c>
      <c r="Q53" s="19" t="str">
        <f t="shared" si="13"/>
        <v/>
      </c>
    </row>
    <row r="54" spans="1:17" ht="33.75" customHeight="1" x14ac:dyDescent="0.35">
      <c r="A54" s="19" t="str">
        <f t="shared" si="7"/>
        <v/>
      </c>
      <c r="B54" s="7"/>
      <c r="C54" s="7"/>
      <c r="D54" s="23"/>
      <c r="E54" s="19" t="str">
        <f t="shared" si="8"/>
        <v/>
      </c>
      <c r="F54" s="7"/>
      <c r="G54" s="7"/>
      <c r="H54" s="7"/>
      <c r="I54" s="7"/>
      <c r="J54" s="7"/>
      <c r="K54" s="7"/>
      <c r="L54" s="7"/>
      <c r="M54" s="10" t="str">
        <f t="shared" si="9"/>
        <v/>
      </c>
      <c r="N54" s="19" t="str">
        <f t="shared" si="10"/>
        <v/>
      </c>
      <c r="O54" s="19" t="str">
        <f t="shared" si="11"/>
        <v/>
      </c>
      <c r="P54" s="19" t="str">
        <f t="shared" si="12"/>
        <v/>
      </c>
      <c r="Q54" s="19" t="str">
        <f t="shared" si="13"/>
        <v/>
      </c>
    </row>
    <row r="55" spans="1:17" ht="33.75" customHeight="1" x14ac:dyDescent="0.35">
      <c r="A55" s="19" t="str">
        <f t="shared" si="7"/>
        <v/>
      </c>
      <c r="B55" s="7"/>
      <c r="C55" s="7"/>
      <c r="D55" s="23"/>
      <c r="E55" s="19" t="str">
        <f t="shared" si="8"/>
        <v/>
      </c>
      <c r="F55" s="7"/>
      <c r="G55" s="7"/>
      <c r="H55" s="7"/>
      <c r="I55" s="7"/>
      <c r="J55" s="7"/>
      <c r="K55" s="7"/>
      <c r="L55" s="7"/>
      <c r="M55" s="10" t="str">
        <f t="shared" si="9"/>
        <v/>
      </c>
      <c r="N55" s="19" t="str">
        <f t="shared" si="10"/>
        <v/>
      </c>
      <c r="O55" s="19" t="str">
        <f t="shared" si="11"/>
        <v/>
      </c>
      <c r="P55" s="19" t="str">
        <f t="shared" si="12"/>
        <v/>
      </c>
      <c r="Q55" s="19" t="str">
        <f t="shared" si="13"/>
        <v/>
      </c>
    </row>
    <row r="56" spans="1:17" ht="33.75" customHeight="1" x14ac:dyDescent="0.35">
      <c r="A56" s="19" t="str">
        <f t="shared" si="7"/>
        <v/>
      </c>
      <c r="B56" s="7"/>
      <c r="C56" s="7"/>
      <c r="D56" s="23"/>
      <c r="E56" s="19" t="str">
        <f t="shared" si="8"/>
        <v/>
      </c>
      <c r="F56" s="7"/>
      <c r="G56" s="7"/>
      <c r="H56" s="7"/>
      <c r="I56" s="7"/>
      <c r="J56" s="7"/>
      <c r="K56" s="7"/>
      <c r="L56" s="7"/>
      <c r="M56" s="10" t="str">
        <f t="shared" si="9"/>
        <v/>
      </c>
      <c r="N56" s="19" t="str">
        <f t="shared" si="10"/>
        <v/>
      </c>
      <c r="O56" s="19" t="str">
        <f t="shared" si="11"/>
        <v/>
      </c>
      <c r="P56" s="19" t="str">
        <f t="shared" si="12"/>
        <v/>
      </c>
      <c r="Q56" s="19" t="str">
        <f t="shared" si="13"/>
        <v/>
      </c>
    </row>
    <row r="57" spans="1:17" ht="33.75" customHeight="1" x14ac:dyDescent="0.35">
      <c r="A57" s="19" t="str">
        <f t="shared" si="7"/>
        <v/>
      </c>
      <c r="B57" s="7"/>
      <c r="C57" s="7"/>
      <c r="D57" s="23"/>
      <c r="E57" s="19" t="str">
        <f t="shared" si="8"/>
        <v/>
      </c>
      <c r="F57" s="7"/>
      <c r="G57" s="7"/>
      <c r="H57" s="7"/>
      <c r="I57" s="7"/>
      <c r="J57" s="7"/>
      <c r="K57" s="7"/>
      <c r="L57" s="7"/>
      <c r="M57" s="10" t="str">
        <f t="shared" si="9"/>
        <v/>
      </c>
      <c r="N57" s="19" t="str">
        <f t="shared" si="10"/>
        <v/>
      </c>
      <c r="O57" s="19" t="str">
        <f t="shared" si="11"/>
        <v/>
      </c>
      <c r="P57" s="19" t="str">
        <f t="shared" si="12"/>
        <v/>
      </c>
      <c r="Q57" s="19" t="str">
        <f t="shared" si="13"/>
        <v/>
      </c>
    </row>
    <row r="58" spans="1:17" ht="33.75" customHeight="1" x14ac:dyDescent="0.35">
      <c r="A58" s="19" t="str">
        <f t="shared" si="7"/>
        <v/>
      </c>
      <c r="B58" s="7"/>
      <c r="C58" s="7"/>
      <c r="D58" s="23"/>
      <c r="E58" s="19" t="str">
        <f t="shared" si="8"/>
        <v/>
      </c>
      <c r="F58" s="7"/>
      <c r="G58" s="7"/>
      <c r="H58" s="7"/>
      <c r="I58" s="7"/>
      <c r="J58" s="7"/>
      <c r="K58" s="7"/>
      <c r="L58" s="7"/>
      <c r="M58" s="10" t="str">
        <f t="shared" si="9"/>
        <v/>
      </c>
      <c r="N58" s="19" t="str">
        <f t="shared" si="10"/>
        <v/>
      </c>
      <c r="O58" s="19" t="str">
        <f t="shared" si="11"/>
        <v/>
      </c>
      <c r="P58" s="19" t="str">
        <f t="shared" si="12"/>
        <v/>
      </c>
      <c r="Q58" s="19" t="str">
        <f t="shared" si="13"/>
        <v/>
      </c>
    </row>
    <row r="59" spans="1:17" ht="33.75" customHeight="1" x14ac:dyDescent="0.35">
      <c r="A59" s="19" t="str">
        <f t="shared" si="7"/>
        <v/>
      </c>
      <c r="B59" s="7"/>
      <c r="C59" s="7"/>
      <c r="D59" s="23"/>
      <c r="E59" s="19" t="str">
        <f t="shared" si="8"/>
        <v/>
      </c>
      <c r="F59" s="7"/>
      <c r="G59" s="7"/>
      <c r="H59" s="7"/>
      <c r="I59" s="7"/>
      <c r="J59" s="7"/>
      <c r="K59" s="7"/>
      <c r="L59" s="7"/>
      <c r="M59" s="10" t="str">
        <f t="shared" si="9"/>
        <v/>
      </c>
      <c r="N59" s="19" t="str">
        <f t="shared" si="10"/>
        <v/>
      </c>
      <c r="O59" s="19" t="str">
        <f t="shared" si="11"/>
        <v/>
      </c>
      <c r="P59" s="19" t="str">
        <f t="shared" si="12"/>
        <v/>
      </c>
      <c r="Q59" s="19" t="str">
        <f t="shared" si="13"/>
        <v/>
      </c>
    </row>
    <row r="60" spans="1:17" ht="33.75" customHeight="1" x14ac:dyDescent="0.35">
      <c r="A60" s="19" t="str">
        <f t="shared" si="7"/>
        <v/>
      </c>
      <c r="B60" s="7"/>
      <c r="C60" s="7"/>
      <c r="D60" s="23"/>
      <c r="E60" s="19" t="str">
        <f t="shared" si="8"/>
        <v/>
      </c>
      <c r="F60" s="7"/>
      <c r="G60" s="7"/>
      <c r="H60" s="7"/>
      <c r="I60" s="7"/>
      <c r="J60" s="7"/>
      <c r="K60" s="7"/>
      <c r="L60" s="7"/>
      <c r="M60" s="10" t="str">
        <f t="shared" si="9"/>
        <v/>
      </c>
      <c r="N60" s="19" t="str">
        <f t="shared" si="10"/>
        <v/>
      </c>
      <c r="O60" s="19" t="str">
        <f t="shared" si="11"/>
        <v/>
      </c>
      <c r="P60" s="19" t="str">
        <f t="shared" si="12"/>
        <v/>
      </c>
      <c r="Q60" s="19" t="str">
        <f t="shared" si="13"/>
        <v/>
      </c>
    </row>
    <row r="61" spans="1:17" ht="33.75" customHeight="1" x14ac:dyDescent="0.35">
      <c r="A61" s="19" t="str">
        <f t="shared" si="7"/>
        <v/>
      </c>
      <c r="B61" s="7"/>
      <c r="C61" s="7"/>
      <c r="D61" s="23"/>
      <c r="E61" s="19" t="str">
        <f t="shared" si="8"/>
        <v/>
      </c>
      <c r="F61" s="7"/>
      <c r="G61" s="7"/>
      <c r="H61" s="7"/>
      <c r="I61" s="7"/>
      <c r="J61" s="7"/>
      <c r="K61" s="7"/>
      <c r="L61" s="7"/>
      <c r="M61" s="10" t="str">
        <f t="shared" si="9"/>
        <v/>
      </c>
      <c r="N61" s="19" t="str">
        <f t="shared" si="10"/>
        <v/>
      </c>
      <c r="O61" s="19" t="str">
        <f t="shared" si="11"/>
        <v/>
      </c>
      <c r="P61" s="19" t="str">
        <f t="shared" si="12"/>
        <v/>
      </c>
      <c r="Q61" s="19" t="str">
        <f t="shared" si="13"/>
        <v/>
      </c>
    </row>
    <row r="62" spans="1:17" ht="33.75" customHeight="1" x14ac:dyDescent="0.35">
      <c r="A62" s="19" t="str">
        <f t="shared" si="7"/>
        <v/>
      </c>
      <c r="B62" s="7"/>
      <c r="C62" s="7"/>
      <c r="D62" s="23"/>
      <c r="E62" s="19" t="str">
        <f t="shared" si="8"/>
        <v/>
      </c>
      <c r="F62" s="7"/>
      <c r="G62" s="7"/>
      <c r="H62" s="7"/>
      <c r="I62" s="7"/>
      <c r="J62" s="7"/>
      <c r="K62" s="7"/>
      <c r="L62" s="7"/>
      <c r="M62" s="10" t="str">
        <f t="shared" si="9"/>
        <v/>
      </c>
      <c r="N62" s="19" t="str">
        <f t="shared" si="10"/>
        <v/>
      </c>
      <c r="O62" s="19" t="str">
        <f t="shared" si="11"/>
        <v/>
      </c>
      <c r="P62" s="19" t="str">
        <f t="shared" si="12"/>
        <v/>
      </c>
      <c r="Q62" s="19" t="str">
        <f t="shared" si="13"/>
        <v/>
      </c>
    </row>
    <row r="63" spans="1:17" ht="33.75" customHeight="1" x14ac:dyDescent="0.35">
      <c r="A63" s="19" t="str">
        <f t="shared" si="7"/>
        <v/>
      </c>
      <c r="B63" s="7"/>
      <c r="C63" s="7"/>
      <c r="D63" s="23"/>
      <c r="E63" s="19" t="str">
        <f t="shared" si="8"/>
        <v/>
      </c>
      <c r="F63" s="7"/>
      <c r="G63" s="7"/>
      <c r="H63" s="7"/>
      <c r="I63" s="7"/>
      <c r="J63" s="7"/>
      <c r="K63" s="7"/>
      <c r="L63" s="7"/>
      <c r="M63" s="10" t="str">
        <f t="shared" si="9"/>
        <v/>
      </c>
      <c r="N63" s="19" t="str">
        <f t="shared" si="10"/>
        <v/>
      </c>
      <c r="O63" s="19" t="str">
        <f t="shared" si="11"/>
        <v/>
      </c>
      <c r="P63" s="19" t="str">
        <f t="shared" si="12"/>
        <v/>
      </c>
      <c r="Q63" s="19" t="str">
        <f t="shared" si="13"/>
        <v/>
      </c>
    </row>
    <row r="64" spans="1:17" ht="33.75" customHeight="1" x14ac:dyDescent="0.35">
      <c r="A64" s="19" t="str">
        <f t="shared" si="7"/>
        <v/>
      </c>
      <c r="B64" s="7"/>
      <c r="C64" s="7"/>
      <c r="D64" s="23"/>
      <c r="E64" s="19" t="str">
        <f t="shared" si="8"/>
        <v/>
      </c>
      <c r="F64" s="7"/>
      <c r="G64" s="7"/>
      <c r="H64" s="7"/>
      <c r="I64" s="7"/>
      <c r="J64" s="7"/>
      <c r="K64" s="7"/>
      <c r="L64" s="7"/>
      <c r="M64" s="10" t="str">
        <f t="shared" si="9"/>
        <v/>
      </c>
      <c r="N64" s="19" t="str">
        <f t="shared" si="10"/>
        <v/>
      </c>
      <c r="O64" s="19" t="str">
        <f t="shared" si="11"/>
        <v/>
      </c>
      <c r="P64" s="19" t="str">
        <f t="shared" si="12"/>
        <v/>
      </c>
      <c r="Q64" s="19" t="str">
        <f t="shared" si="13"/>
        <v/>
      </c>
    </row>
    <row r="66" spans="1:13" x14ac:dyDescent="0.35">
      <c r="B66" s="41" t="s">
        <v>70</v>
      </c>
      <c r="C66" s="40"/>
      <c r="D66" s="40"/>
    </row>
    <row r="67" spans="1:13" ht="16" customHeight="1" x14ac:dyDescent="0.35">
      <c r="A67" s="44" t="s">
        <v>71</v>
      </c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</row>
    <row r="68" spans="1:13" ht="16" customHeight="1" x14ac:dyDescent="0.35">
      <c r="A68" s="39" t="s">
        <v>159</v>
      </c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</row>
    <row r="69" spans="1:13" ht="16" customHeight="1" x14ac:dyDescent="0.35">
      <c r="A69" s="39" t="s">
        <v>160</v>
      </c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</row>
    <row r="70" spans="1:13" ht="16" customHeight="1" x14ac:dyDescent="0.35">
      <c r="A70" s="39" t="s">
        <v>161</v>
      </c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</row>
    <row r="71" spans="1:13" ht="32.15" customHeight="1" x14ac:dyDescent="0.35">
      <c r="A71" s="39" t="s">
        <v>162</v>
      </c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</row>
    <row r="72" spans="1:13" ht="16" customHeight="1" x14ac:dyDescent="0.35">
      <c r="A72" s="39" t="s">
        <v>163</v>
      </c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</row>
    <row r="73" spans="1:13" ht="16" customHeight="1" x14ac:dyDescent="0.35">
      <c r="A73" s="39" t="s">
        <v>164</v>
      </c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</row>
  </sheetData>
  <mergeCells count="13">
    <mergeCell ref="A70:M70"/>
    <mergeCell ref="A69:M69"/>
    <mergeCell ref="B1:F1"/>
    <mergeCell ref="A72:M72"/>
    <mergeCell ref="A73:M73"/>
    <mergeCell ref="A3:B3"/>
    <mergeCell ref="A71:M71"/>
    <mergeCell ref="A68:M68"/>
    <mergeCell ref="M3"/>
    <mergeCell ref="B66:D66"/>
    <mergeCell ref="C3:I3"/>
    <mergeCell ref="J3:L3"/>
    <mergeCell ref="A67:M67"/>
  </mergeCells>
  <conditionalFormatting sqref="B5:B64">
    <cfRule type="expression" dxfId="32" priority="3">
      <formula>AND(B5&lt;&gt;"",COUNTIF($B$5:$B$64,B5)&gt;1)</formula>
    </cfRule>
  </conditionalFormatting>
  <conditionalFormatting sqref="D5:D64">
    <cfRule type="expression" dxfId="31" priority="4">
      <formula>AND(D5&lt;&gt;"",E5&lt;&gt;"",D5&gt;E5)</formula>
    </cfRule>
  </conditionalFormatting>
  <conditionalFormatting sqref="H5:H64">
    <cfRule type="expression" dxfId="30" priority="1">
      <formula>AND(H5&lt;&gt;"",OR(G5="",H5=G5))</formula>
    </cfRule>
  </conditionalFormatting>
  <conditionalFormatting sqref="I5:I64">
    <cfRule type="expression" dxfId="29" priority="2">
      <formula>AND(I5&lt;&gt;"",OR(G5="",H5="",I5=G5,I5=H5))</formula>
    </cfRule>
  </conditionalFormatting>
  <conditionalFormatting sqref="M5:M64">
    <cfRule type="expression" dxfId="28" priority="5" stopIfTrue="1">
      <formula>ISNUMBER(SEARCH("✖",M5))</formula>
    </cfRule>
    <cfRule type="expression" dxfId="27" priority="6" stopIfTrue="1">
      <formula>ISNUMBER(SEARCH("▲",M5))</formula>
    </cfRule>
    <cfRule type="expression" dxfId="26" priority="7">
      <formula>M5="OK"</formula>
    </cfRule>
  </conditionalFormatting>
  <dataValidations count="5">
    <dataValidation type="list" allowBlank="1" showInputMessage="1" showErrorMessage="1" errorTitle="Hodnota mimo číselník" error="Vyberte školu z rozbalovací nabídky. Není-li v nabídce, doplňte ji nejprve na list „Zapojené školy“." promptTitle="Škola" prompt="Vyberte školu ze seznamu (plní se z listu „Zapojené školy“). Každá škola právě jednou." sqref="B5:B64" xr:uid="{00000000-0002-0000-0300-000000000000}">
      <formula1>SKOLY</formula1>
    </dataValidation>
    <dataValidation type="list" allowBlank="1" showInputMessage="1" showErrorMessage="1" errorTitle="Hodnota mimo číselník" error="Vyberte míru využití AI z rozbalovací nabídky (číselník na listu „Číselníky“, sloupec I)." promptTitle="Míra využití AI" prompt="Vyberte stupeň 0–3, který nejlépe vystihuje současný stav školy." sqref="C5:C64" xr:uid="{00000000-0002-0000-0300-000001000000}">
      <formula1>CIS_MIRA_AI</formula1>
    </dataValidation>
    <dataValidation type="whole" operator="greaterThanOrEqual" allowBlank="1" showErrorMessage="1" errorTitle="Neplatná hodnota" error="Zadejte celé nezáporné číslo." sqref="D5:D64" xr:uid="{00000000-0002-0000-0300-000002000000}">
      <formula1>0</formula1>
    </dataValidation>
    <dataValidation type="list" allowBlank="1" showInputMessage="1" showErrorMessage="1" errorTitle="Hodnota mimo číselník" error="Vyberte bariéru z rozbalovací nabídky (číselník na listu „Číselníky“, sloupec J)." promptTitle="Bariéra" prompt="Vyberte nejvýznamnější bariéru využití AI ve škole. Je-li zvolena „Jiná“, upřesněte ji v popisu potřeby." sqref="G5:G64" xr:uid="{00000000-0002-0000-0300-000003000000}">
      <formula1>CIS_BARIERA</formula1>
    </dataValidation>
    <dataValidation type="list" allowBlank="1" showInputMessage="1" showErrorMessage="1" errorTitle="Hodnota mimo číselník" error="Vyberte bariéru z rozbalovací nabídky (číselník na listu „Číselníky“, sloupec J)." promptTitle="Bariéra" prompt="Vyberte další bariéru v pořadí významnosti; nemá-li škola další bariéru, ponechte prázdné. Hodnoty se nesmí opakovat." sqref="H5:I64" xr:uid="{00000000-0002-0000-0300-000004000000}">
      <formula1>CIS_BARIERA</formula1>
    </dataValidation>
  </dataValidations>
  <printOptions horizontalCentered="1"/>
  <pageMargins left="0.4" right="0.4" top="0.6" bottom="0.6" header="0.3" footer="0.3"/>
  <pageSetup paperSize="8" fitToHeight="0" orientation="landscape"/>
  <headerFooter>
    <oddHeader>&amp;L&amp;9 &amp;A</oddHeader>
    <oddFooter>&amp;C&amp;9 Strana &amp;P z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2E75B6"/>
    <pageSetUpPr fitToPage="1"/>
  </sheetPr>
  <dimension ref="A1:Z616"/>
  <sheetViews>
    <sheetView tabSelected="1" zoomScale="90" workbookViewId="0">
      <pane xSplit="2" ySplit="4" topLeftCell="C5" activePane="bottomRight" state="frozen"/>
      <selection pane="topRight"/>
      <selection pane="bottomLeft"/>
      <selection pane="bottomRight" activeCell="G4" sqref="G4"/>
    </sheetView>
  </sheetViews>
  <sheetFormatPr defaultRowHeight="14.5" x14ac:dyDescent="0.35"/>
  <cols>
    <col min="1" max="1" width="11" customWidth="1"/>
    <col min="2" max="2" width="26.453125" customWidth="1"/>
    <col min="3" max="3" width="18" customWidth="1"/>
    <col min="4" max="5" width="24" customWidth="1"/>
    <col min="6" max="6" width="22" customWidth="1"/>
    <col min="7" max="7" width="20" customWidth="1"/>
    <col min="8" max="8" width="34" customWidth="1"/>
    <col min="9" max="13" width="24" customWidth="1"/>
    <col min="14" max="14" width="17" customWidth="1"/>
    <col min="15" max="16" width="13" customWidth="1"/>
    <col min="17" max="18" width="22" customWidth="1"/>
    <col min="19" max="19" width="17" customWidth="1"/>
    <col min="20" max="21" width="26" customWidth="1"/>
    <col min="22" max="22" width="64" customWidth="1"/>
    <col min="23" max="26" width="10" hidden="1" customWidth="1"/>
  </cols>
  <sheetData>
    <row r="1" spans="1:26" ht="42" customHeight="1" x14ac:dyDescent="0.35">
      <c r="B1" s="45" t="s">
        <v>165</v>
      </c>
      <c r="C1" s="40"/>
      <c r="D1" s="40"/>
      <c r="E1" s="40"/>
      <c r="F1" s="40"/>
      <c r="Q1" s="38"/>
    </row>
    <row r="3" spans="1:26" ht="18" customHeight="1" x14ac:dyDescent="0.35">
      <c r="A3" s="42" t="s">
        <v>138</v>
      </c>
      <c r="B3" s="43"/>
      <c r="C3" s="43"/>
      <c r="D3" s="42" t="s">
        <v>166</v>
      </c>
      <c r="E3" s="43"/>
      <c r="F3" s="43"/>
      <c r="G3" s="43"/>
      <c r="H3" s="43"/>
      <c r="I3" s="43"/>
      <c r="J3" s="43"/>
      <c r="K3" s="43"/>
      <c r="L3" s="42" t="s">
        <v>167</v>
      </c>
      <c r="M3" s="43"/>
      <c r="N3" s="43"/>
      <c r="O3" s="43"/>
      <c r="P3" s="43"/>
      <c r="Q3" s="42" t="s">
        <v>168</v>
      </c>
      <c r="R3" s="43"/>
      <c r="S3" s="43"/>
      <c r="T3" s="43"/>
      <c r="U3" s="43"/>
      <c r="V3" s="42" t="s">
        <v>82</v>
      </c>
    </row>
    <row r="4" spans="1:26" ht="66" customHeight="1" x14ac:dyDescent="0.35">
      <c r="A4" s="17" t="s">
        <v>83</v>
      </c>
      <c r="B4" s="16" t="s">
        <v>84</v>
      </c>
      <c r="C4" s="16" t="s">
        <v>169</v>
      </c>
      <c r="D4" s="16" t="s">
        <v>170</v>
      </c>
      <c r="E4" s="24" t="s">
        <v>171</v>
      </c>
      <c r="F4" s="16" t="s">
        <v>172</v>
      </c>
      <c r="G4" s="16" t="s">
        <v>348</v>
      </c>
      <c r="H4" s="16" t="s">
        <v>173</v>
      </c>
      <c r="I4" s="16" t="s">
        <v>174</v>
      </c>
      <c r="J4" s="24" t="s">
        <v>175</v>
      </c>
      <c r="K4" s="24" t="s">
        <v>176</v>
      </c>
      <c r="L4" s="16" t="s">
        <v>177</v>
      </c>
      <c r="M4" s="24" t="s">
        <v>178</v>
      </c>
      <c r="N4" s="16" t="s">
        <v>179</v>
      </c>
      <c r="O4" s="16" t="s">
        <v>180</v>
      </c>
      <c r="P4" s="16" t="s">
        <v>181</v>
      </c>
      <c r="Q4" s="16" t="s">
        <v>182</v>
      </c>
      <c r="R4" s="24" t="s">
        <v>183</v>
      </c>
      <c r="S4" s="16" t="s">
        <v>184</v>
      </c>
      <c r="T4" s="16" t="s">
        <v>185</v>
      </c>
      <c r="U4" s="24" t="s">
        <v>186</v>
      </c>
      <c r="V4" s="17" t="s">
        <v>61</v>
      </c>
      <c r="W4" s="18" t="s">
        <v>62</v>
      </c>
      <c r="X4" s="18" t="s">
        <v>63</v>
      </c>
      <c r="Y4" s="18" t="s">
        <v>64</v>
      </c>
      <c r="Z4" s="18" t="s">
        <v>65</v>
      </c>
    </row>
    <row r="5" spans="1:26" ht="78" customHeight="1" x14ac:dyDescent="0.35">
      <c r="A5" s="19" t="str">
        <f>IF($B5="","",IFERROR(MATCH($B5,SKOLY,0),"?")&amp;"-"&amp;COUNTIF($B$5:$B5,$B5))</f>
        <v>1-1</v>
      </c>
      <c r="B5" s="11" t="s">
        <v>66</v>
      </c>
      <c r="C5" s="20" t="s">
        <v>187</v>
      </c>
      <c r="D5" s="11" t="s">
        <v>110</v>
      </c>
      <c r="E5" s="11" t="s">
        <v>188</v>
      </c>
      <c r="F5" s="11" t="s">
        <v>189</v>
      </c>
      <c r="G5" s="11" t="s">
        <v>190</v>
      </c>
      <c r="H5" s="11" t="s">
        <v>191</v>
      </c>
      <c r="I5" s="11" t="s">
        <v>192</v>
      </c>
      <c r="J5" s="11" t="s">
        <v>193</v>
      </c>
      <c r="K5" s="11"/>
      <c r="L5" s="11" t="s">
        <v>194</v>
      </c>
      <c r="M5" s="11" t="s">
        <v>195</v>
      </c>
      <c r="N5" s="21" t="s">
        <v>196</v>
      </c>
      <c r="O5" s="21">
        <v>240</v>
      </c>
      <c r="P5" s="21">
        <v>4</v>
      </c>
      <c r="Q5" s="37" t="s">
        <v>197</v>
      </c>
      <c r="R5" s="11"/>
      <c r="S5" s="21" t="s">
        <v>199</v>
      </c>
      <c r="T5" s="11" t="s">
        <v>200</v>
      </c>
      <c r="U5" s="11" t="s">
        <v>201</v>
      </c>
      <c r="V5" s="10" t="str">
        <f t="shared" ref="V5:V68" si="0">IF($B5="","",IF(W5="","OK",LEFT(W5,LEN(W5)-2)))</f>
        <v>OK</v>
      </c>
      <c r="W5" s="19" t="str">
        <f t="shared" ref="W5:W68" si="1">IF($B5="","",IF(COUNTIF(SKOLY,$B5)=0,"✖ škola není v seznamu na listu Zapojené školy; ","")&amp;IF($C5="","✖ chybí vazba na ID položky v pasportizaci; ","")&amp;IF($D5="","✖ chybí technologie č. 1; ","")&amp;IF(AND($D5&lt;&gt;"",COUNTIF(CIS_TECHNOLOGIE,$D5)=0),"✖ technologie č. 1 mimo číselník; ","")&amp;IF(AND($E5&lt;&gt;"",COUNTIF(CIS_TECHNOLOGIE,$E5)=0),"✖ technologie č. 2 mimo číselník; ","")&amp;IF($F5="","✖ chybí předmět / vzdělávací oblast; ","")&amp;IF($G5="","✖ chybí obor vzdělání a ročník; ","")&amp;IF($H5="","✖ chybí téma / modul dle ŠVP; ","")&amp;IF($I5="","✖ chybí kompetence č. 1; ","")&amp;IF(AND($I5&lt;&gt;"",COUNTIF(CIS_KOMPETENCE,$I5)=0),"✖ kompetence č. 1 mimo číselník; ","")&amp;IF(AND($J5&lt;&gt;"",COUNTIF(CIS_KOMPETENCE,$J5)=0),"✖ kompetence č. 2 mimo číselník; ","")&amp;IF(AND($K5&lt;&gt;"",COUNTIF(CIS_KOMPETENCE,$K5)=0),"✖ kompetence č. 3 mimo číselník; ","")&amp;IF($L5="","✖ chybí způsob využití č. 1; ","")&amp;IF(AND($L5&lt;&gt;"",COUNTIF(CIS_ZPUSOB,$L5)=0),"✖ způsob využití č. 1 mimo číselník; ","")&amp;IF(AND($M5&lt;&gt;"",COUNTIF(CIS_ZPUSOB,$M5)=0),"✖ způsob využití č. 2 mimo číselník; ","")&amp;IF($N5="","✖ chybí frekvence využití; ","")&amp;IF(AND($N5&lt;&gt;"",COUNTIF(CIS_FREKVENCE,$N5)=0),"✖ frekvence mimo číselník; ","")&amp;IF(N($O5)&lt;=0,"✖ chybí počet zapojených žáků; ","")&amp;IF(N($P5)&lt;=0,"✖ chybí počet zapojených pedagogů; ","")&amp;IF(AND(N($O5)&gt;0,ISNUMBER(MATCH($B5,SKOLY,0)),N($O5)&gt;N(IFERROR(INDEX(SKOLY_ZACI,MATCH($B5,SKOLY,0)),0))),"✖ počet zapojených žáků převyšuje počet žáků školy; ","")&amp;IF(AND(N($P5)&gt;0,ISNUMBER(MATCH($B5,SKOLY,0)),N($P5)&gt;N(IFERROR(INDEX(SKOLY_PEDAGOGOVE,MATCH($B5,SKOLY,0)),0))),"✖ počet zapojených pedagogů převyšuje počet pedagogických pracovníků školy; ","")&amp;IF($Q5="","✖ chybí odpovědná role; ","")&amp;IF(AND($Q5&lt;&gt;"",COUNTIF(CIS_ROLE,$Q5)=0),"✖ odpovědná role mimo číselník; ","")&amp;IF(AND($R5&lt;&gt;"",COUNTIF(CIS_ROLE,$R5)=0),"✖ spolupracující role mimo číselník; ","")&amp;IF($S5="","✖ chybí zahájení využívání; ","")&amp;IF($T5="","✖ chybí způsob doložení č. 1; ","")&amp;IF(AND($T5&lt;&gt;"",COUNTIF(CIS_DOLOZENI,$T5)=0),"✖ způsob doložení č. 1 mimo číselník; ","")&amp;IF(AND($U5&lt;&gt;"",COUNTIF(CIS_DOLOZENI,$U5)=0),"✖ způsob doložení č. 2 mimo číselník; ","")&amp;IF(AND($E5&lt;&gt;"",$D5=""),"✖ vícenásobný výběr: technologie č. 2 vyplněna bez č. 1; ","")&amp;IF(AND($E5&lt;&gt;"",$E5=$D5),"✖ vícenásobný výběr: technologie č. 2 shodná s č. 1; ","")&amp;IF(AND($J5&lt;&gt;"",$I5=""),"✖ vícenásobný výběr: kompetence č. 2 vyplněna bez č. 1; ","")&amp;IF(AND($J5&lt;&gt;"",$J5=$I5),"✖ vícenásobný výběr: kompetence č. 2 shodná s č. 1; ","")&amp;IF(AND($K5&lt;&gt;"",$J5=""),"✖ vícenásobný výběr: kompetence č. 3 vyplněna bez č. 2; ","")&amp;IF(AND($K5&lt;&gt;"",OR($K5=$I5,$K5=$J5)),"✖ vícenásobný výběr: kompetence č. 3 opakuje č. 1 nebo č. 2; ","")&amp;IF(AND($M5&lt;&gt;"",$L5=""),"✖ vícenásobný výběr: způsob využití č. 2 vyplněn bez č. 1; ","")&amp;IF(AND($M5&lt;&gt;"",$M5=$L5),"✖ vícenásobný výběr: způsob využití č. 2 shodný s č. 1; ","")&amp;IF(AND($R5&lt;&gt;"",$Q5=""),"✖ vícenásobný výběr: spolupracující role vyplněna bez odpovědné role; ","")&amp;IF(AND($R5&lt;&gt;"",$R5=$Q5),"✖ vícenásobný výběr: spolupracující role shodná s odpovědnou rolí; ","")&amp;IF(AND($U5&lt;&gt;"",$T5=""),"✖ vícenásobný výběr: způsob doložení č. 2 vyplněn bez č. 1; ","")&amp;IF(AND($U5&lt;&gt;"",$U5=$T5),"✖ vícenásobný výběr: způsob doložení č. 2 shodný s č. 1; ","")&amp;IF(AND($H5&lt;&gt;"",LEN($H5)&lt;30),"▲ stručné téma / modul (méně než 30 znaků); ","")&amp;IF(AND($C5&lt;&gt;"",LOWER(LEFT($C5,4))&lt;&gt;"stáv",SUMPRODUCT(--(PASPORT_ID=TRIM(LEFT($C5,IFERROR(FIND(";",$C5)-1,LEN($C5))))))=0),"▲ vazba na ID položky neodpovídá žádné položce v pasportizaci; ",""))</f>
        <v/>
      </c>
      <c r="X5" s="19">
        <f t="shared" ref="X5:X68" si="2">IF($B5="","",LEN(W5)-LEN(SUBSTITUTE(W5,"✖","")))</f>
        <v>0</v>
      </c>
      <c r="Y5" s="19">
        <f t="shared" ref="Y5:Y68" si="3">IF($B5="","",LEN(W5)-LEN(SUBSTITUTE(W5,"▲","")))</f>
        <v>0</v>
      </c>
      <c r="Z5" s="19">
        <f t="shared" ref="Z5:Z68" si="4">IF($B5="","",(LEN(W5)-LEN(SUBSTITUTE(W5,"vícenásobný výběr","")))/LEN("vícenásobný výběr"))</f>
        <v>0</v>
      </c>
    </row>
    <row r="6" spans="1:26" ht="78" customHeight="1" x14ac:dyDescent="0.35">
      <c r="A6" s="19" t="str">
        <f>IF($B6="","",IFERROR(MATCH($B6,SKOLY,0),"?")&amp;"-"&amp;COUNTIF($B$5:$B6,$B6))</f>
        <v>1-2</v>
      </c>
      <c r="B6" s="11" t="s">
        <v>66</v>
      </c>
      <c r="C6" s="20" t="s">
        <v>202</v>
      </c>
      <c r="D6" s="11" t="s">
        <v>110</v>
      </c>
      <c r="E6" s="11" t="s">
        <v>297</v>
      </c>
      <c r="F6" s="11" t="s">
        <v>203</v>
      </c>
      <c r="G6" s="11" t="s">
        <v>204</v>
      </c>
      <c r="H6" s="11" t="s">
        <v>205</v>
      </c>
      <c r="I6" s="11" t="s">
        <v>206</v>
      </c>
      <c r="J6" s="11" t="s">
        <v>207</v>
      </c>
      <c r="K6" s="11"/>
      <c r="L6" s="11" t="s">
        <v>208</v>
      </c>
      <c r="M6" s="11" t="s">
        <v>195</v>
      </c>
      <c r="N6" s="21" t="s">
        <v>209</v>
      </c>
      <c r="O6" s="21">
        <v>180</v>
      </c>
      <c r="P6" s="21">
        <v>5</v>
      </c>
      <c r="Q6" s="37" t="s">
        <v>210</v>
      </c>
      <c r="R6" s="11"/>
      <c r="S6" s="21" t="s">
        <v>199</v>
      </c>
      <c r="T6" s="11" t="s">
        <v>211</v>
      </c>
      <c r="U6" s="11" t="s">
        <v>212</v>
      </c>
      <c r="V6" s="10" t="str">
        <f t="shared" si="0"/>
        <v>OK</v>
      </c>
      <c r="W6" s="19" t="str">
        <f t="shared" si="1"/>
        <v/>
      </c>
      <c r="X6" s="19">
        <f t="shared" si="2"/>
        <v>0</v>
      </c>
      <c r="Y6" s="19">
        <f t="shared" si="3"/>
        <v>0</v>
      </c>
      <c r="Z6" s="19">
        <f t="shared" si="4"/>
        <v>0</v>
      </c>
    </row>
    <row r="7" spans="1:26" ht="78" customHeight="1" x14ac:dyDescent="0.35">
      <c r="A7" s="19" t="str">
        <f>IF($B7="","",IFERROR(MATCH($B7,SKOLY,0),"?")&amp;"-"&amp;COUNTIF($B$5:$B7,$B7))</f>
        <v>1-3</v>
      </c>
      <c r="B7" s="11" t="s">
        <v>66</v>
      </c>
      <c r="C7" s="20" t="s">
        <v>213</v>
      </c>
      <c r="D7" s="11" t="s">
        <v>188</v>
      </c>
      <c r="E7" s="11" t="s">
        <v>214</v>
      </c>
      <c r="F7" s="11" t="s">
        <v>215</v>
      </c>
      <c r="G7" s="11" t="s">
        <v>216</v>
      </c>
      <c r="H7" s="11" t="s">
        <v>217</v>
      </c>
      <c r="I7" s="11" t="s">
        <v>193</v>
      </c>
      <c r="J7" s="11" t="s">
        <v>207</v>
      </c>
      <c r="K7" s="11"/>
      <c r="L7" s="11" t="s">
        <v>218</v>
      </c>
      <c r="M7" s="11"/>
      <c r="N7" s="21" t="s">
        <v>219</v>
      </c>
      <c r="O7" s="21">
        <v>120</v>
      </c>
      <c r="P7" s="21">
        <v>3</v>
      </c>
      <c r="Q7" s="37" t="s">
        <v>198</v>
      </c>
      <c r="R7" s="11"/>
      <c r="S7" s="21" t="s">
        <v>220</v>
      </c>
      <c r="T7" s="11" t="s">
        <v>221</v>
      </c>
      <c r="U7" s="11" t="s">
        <v>212</v>
      </c>
      <c r="V7" s="10" t="str">
        <f t="shared" si="0"/>
        <v>OK</v>
      </c>
      <c r="W7" s="19" t="str">
        <f t="shared" si="1"/>
        <v/>
      </c>
      <c r="X7" s="19">
        <f t="shared" si="2"/>
        <v>0</v>
      </c>
      <c r="Y7" s="19">
        <f t="shared" si="3"/>
        <v>0</v>
      </c>
      <c r="Z7" s="19">
        <f t="shared" si="4"/>
        <v>0</v>
      </c>
    </row>
    <row r="8" spans="1:26" ht="30" customHeight="1" x14ac:dyDescent="0.35">
      <c r="A8" s="19" t="str">
        <f>IF($B8="","",IFERROR(MATCH($B8,SKOLY,0),"?")&amp;"-"&amp;COUNTIF($B$5:$B8,$B8))</f>
        <v/>
      </c>
      <c r="B8" s="7"/>
      <c r="C8" s="22"/>
      <c r="D8" s="7"/>
      <c r="E8" s="7"/>
      <c r="F8" s="7"/>
      <c r="G8" s="7"/>
      <c r="H8" s="7"/>
      <c r="I8" s="7"/>
      <c r="J8" s="7"/>
      <c r="K8" s="7"/>
      <c r="L8" s="7"/>
      <c r="M8" s="7"/>
      <c r="N8" s="23"/>
      <c r="O8" s="23"/>
      <c r="P8" s="23"/>
      <c r="Q8" s="7"/>
      <c r="R8" s="7"/>
      <c r="S8" s="23"/>
      <c r="T8" s="7"/>
      <c r="U8" s="7"/>
      <c r="V8" s="10" t="str">
        <f t="shared" si="0"/>
        <v/>
      </c>
      <c r="W8" s="19" t="str">
        <f t="shared" si="1"/>
        <v/>
      </c>
      <c r="X8" s="19" t="str">
        <f t="shared" si="2"/>
        <v/>
      </c>
      <c r="Y8" s="19" t="str">
        <f t="shared" si="3"/>
        <v/>
      </c>
      <c r="Z8" s="19" t="str">
        <f t="shared" si="4"/>
        <v/>
      </c>
    </row>
    <row r="9" spans="1:26" ht="30" customHeight="1" x14ac:dyDescent="0.35">
      <c r="A9" s="19" t="str">
        <f>IF($B9="","",IFERROR(MATCH($B9,SKOLY,0),"?")&amp;"-"&amp;COUNTIF($B$5:$B9,$B9))</f>
        <v/>
      </c>
      <c r="B9" s="7"/>
      <c r="C9" s="22"/>
      <c r="D9" s="7"/>
      <c r="E9" s="7"/>
      <c r="F9" s="7"/>
      <c r="G9" s="7"/>
      <c r="H9" s="7"/>
      <c r="I9" s="7"/>
      <c r="J9" s="7"/>
      <c r="K9" s="7"/>
      <c r="L9" s="7"/>
      <c r="M9" s="7"/>
      <c r="N9" s="23"/>
      <c r="O9" s="23"/>
      <c r="P9" s="23"/>
      <c r="Q9" s="7"/>
      <c r="R9" s="7"/>
      <c r="S9" s="23"/>
      <c r="T9" s="7"/>
      <c r="U9" s="7"/>
      <c r="V9" s="10" t="str">
        <f t="shared" si="0"/>
        <v/>
      </c>
      <c r="W9" s="19" t="str">
        <f t="shared" si="1"/>
        <v/>
      </c>
      <c r="X9" s="19" t="str">
        <f t="shared" si="2"/>
        <v/>
      </c>
      <c r="Y9" s="19" t="str">
        <f t="shared" si="3"/>
        <v/>
      </c>
      <c r="Z9" s="19" t="str">
        <f t="shared" si="4"/>
        <v/>
      </c>
    </row>
    <row r="10" spans="1:26" ht="30" customHeight="1" x14ac:dyDescent="0.35">
      <c r="A10" s="19" t="str">
        <f>IF($B10="","",IFERROR(MATCH($B10,SKOLY,0),"?")&amp;"-"&amp;COUNTIF($B$5:$B10,$B10))</f>
        <v/>
      </c>
      <c r="B10" s="7"/>
      <c r="C10" s="22"/>
      <c r="D10" s="7"/>
      <c r="E10" s="7"/>
      <c r="F10" s="7"/>
      <c r="G10" s="7"/>
      <c r="H10" s="7"/>
      <c r="I10" s="7"/>
      <c r="J10" s="7"/>
      <c r="K10" s="7"/>
      <c r="L10" s="7"/>
      <c r="M10" s="7"/>
      <c r="N10" s="23"/>
      <c r="O10" s="23"/>
      <c r="P10" s="23"/>
      <c r="Q10" s="7"/>
      <c r="R10" s="7"/>
      <c r="S10" s="23"/>
      <c r="T10" s="7"/>
      <c r="U10" s="7"/>
      <c r="V10" s="10" t="str">
        <f t="shared" si="0"/>
        <v/>
      </c>
      <c r="W10" s="19" t="str">
        <f t="shared" si="1"/>
        <v/>
      </c>
      <c r="X10" s="19" t="str">
        <f t="shared" si="2"/>
        <v/>
      </c>
      <c r="Y10" s="19" t="str">
        <f t="shared" si="3"/>
        <v/>
      </c>
      <c r="Z10" s="19" t="str">
        <f t="shared" si="4"/>
        <v/>
      </c>
    </row>
    <row r="11" spans="1:26" ht="30" customHeight="1" x14ac:dyDescent="0.35">
      <c r="A11" s="19" t="str">
        <f>IF($B11="","",IFERROR(MATCH($B11,SKOLY,0),"?")&amp;"-"&amp;COUNTIF($B$5:$B11,$B11))</f>
        <v/>
      </c>
      <c r="B11" s="7"/>
      <c r="C11" s="22"/>
      <c r="D11" s="7"/>
      <c r="E11" s="7"/>
      <c r="F11" s="7"/>
      <c r="G11" s="7"/>
      <c r="H11" s="7"/>
      <c r="I11" s="7"/>
      <c r="J11" s="7"/>
      <c r="K11" s="7"/>
      <c r="L11" s="7"/>
      <c r="M11" s="7"/>
      <c r="N11" s="23"/>
      <c r="O11" s="23"/>
      <c r="P11" s="23"/>
      <c r="Q11" s="7"/>
      <c r="R11" s="7"/>
      <c r="S11" s="23"/>
      <c r="T11" s="7"/>
      <c r="U11" s="7"/>
      <c r="V11" s="10" t="str">
        <f t="shared" si="0"/>
        <v/>
      </c>
      <c r="W11" s="19" t="str">
        <f t="shared" si="1"/>
        <v/>
      </c>
      <c r="X11" s="19" t="str">
        <f t="shared" si="2"/>
        <v/>
      </c>
      <c r="Y11" s="19" t="str">
        <f t="shared" si="3"/>
        <v/>
      </c>
      <c r="Z11" s="19" t="str">
        <f t="shared" si="4"/>
        <v/>
      </c>
    </row>
    <row r="12" spans="1:26" ht="30" customHeight="1" x14ac:dyDescent="0.35">
      <c r="A12" s="19" t="str">
        <f>IF($B12="","",IFERROR(MATCH($B12,SKOLY,0),"?")&amp;"-"&amp;COUNTIF($B$5:$B12,$B12))</f>
        <v/>
      </c>
      <c r="B12" s="7"/>
      <c r="C12" s="22"/>
      <c r="D12" s="7"/>
      <c r="E12" s="7"/>
      <c r="F12" s="7"/>
      <c r="G12" s="7"/>
      <c r="H12" s="7"/>
      <c r="I12" s="7"/>
      <c r="J12" s="7"/>
      <c r="K12" s="7"/>
      <c r="L12" s="7"/>
      <c r="M12" s="7"/>
      <c r="N12" s="23"/>
      <c r="O12" s="23"/>
      <c r="P12" s="23"/>
      <c r="Q12" s="7"/>
      <c r="R12" s="7"/>
      <c r="S12" s="23"/>
      <c r="T12" s="7"/>
      <c r="U12" s="7"/>
      <c r="V12" s="10" t="str">
        <f t="shared" si="0"/>
        <v/>
      </c>
      <c r="W12" s="19" t="str">
        <f t="shared" si="1"/>
        <v/>
      </c>
      <c r="X12" s="19" t="str">
        <f t="shared" si="2"/>
        <v/>
      </c>
      <c r="Y12" s="19" t="str">
        <f t="shared" si="3"/>
        <v/>
      </c>
      <c r="Z12" s="19" t="str">
        <f t="shared" si="4"/>
        <v/>
      </c>
    </row>
    <row r="13" spans="1:26" ht="30" customHeight="1" x14ac:dyDescent="0.35">
      <c r="A13" s="19" t="str">
        <f>IF($B13="","",IFERROR(MATCH($B13,SKOLY,0),"?")&amp;"-"&amp;COUNTIF($B$5:$B13,$B13))</f>
        <v/>
      </c>
      <c r="B13" s="7"/>
      <c r="C13" s="22"/>
      <c r="D13" s="7"/>
      <c r="E13" s="7"/>
      <c r="F13" s="7"/>
      <c r="G13" s="7"/>
      <c r="H13" s="7"/>
      <c r="I13" s="7"/>
      <c r="J13" s="7"/>
      <c r="K13" s="7"/>
      <c r="L13" s="7"/>
      <c r="M13" s="7"/>
      <c r="N13" s="23"/>
      <c r="O13" s="23"/>
      <c r="P13" s="23"/>
      <c r="Q13" s="7"/>
      <c r="R13" s="7"/>
      <c r="S13" s="23"/>
      <c r="T13" s="7"/>
      <c r="U13" s="7"/>
      <c r="V13" s="10" t="str">
        <f t="shared" si="0"/>
        <v/>
      </c>
      <c r="W13" s="19" t="str">
        <f t="shared" si="1"/>
        <v/>
      </c>
      <c r="X13" s="19" t="str">
        <f t="shared" si="2"/>
        <v/>
      </c>
      <c r="Y13" s="19" t="str">
        <f t="shared" si="3"/>
        <v/>
      </c>
      <c r="Z13" s="19" t="str">
        <f t="shared" si="4"/>
        <v/>
      </c>
    </row>
    <row r="14" spans="1:26" ht="30" customHeight="1" x14ac:dyDescent="0.35">
      <c r="A14" s="19" t="str">
        <f>IF($B14="","",IFERROR(MATCH($B14,SKOLY,0),"?")&amp;"-"&amp;COUNTIF($B$5:$B14,$B14))</f>
        <v/>
      </c>
      <c r="B14" s="7"/>
      <c r="C14" s="22"/>
      <c r="D14" s="7"/>
      <c r="E14" s="7"/>
      <c r="F14" s="7"/>
      <c r="G14" s="7"/>
      <c r="H14" s="7"/>
      <c r="I14" s="7"/>
      <c r="J14" s="7"/>
      <c r="K14" s="7"/>
      <c r="L14" s="7"/>
      <c r="M14" s="7"/>
      <c r="N14" s="23"/>
      <c r="O14" s="23"/>
      <c r="P14" s="23"/>
      <c r="Q14" s="7"/>
      <c r="R14" s="7"/>
      <c r="S14" s="23"/>
      <c r="T14" s="7"/>
      <c r="U14" s="7"/>
      <c r="V14" s="10" t="str">
        <f t="shared" si="0"/>
        <v/>
      </c>
      <c r="W14" s="19" t="str">
        <f t="shared" si="1"/>
        <v/>
      </c>
      <c r="X14" s="19" t="str">
        <f t="shared" si="2"/>
        <v/>
      </c>
      <c r="Y14" s="19" t="str">
        <f t="shared" si="3"/>
        <v/>
      </c>
      <c r="Z14" s="19" t="str">
        <f t="shared" si="4"/>
        <v/>
      </c>
    </row>
    <row r="15" spans="1:26" ht="30" customHeight="1" x14ac:dyDescent="0.35">
      <c r="A15" s="19" t="str">
        <f>IF($B15="","",IFERROR(MATCH($B15,SKOLY,0),"?")&amp;"-"&amp;COUNTIF($B$5:$B15,$B15))</f>
        <v/>
      </c>
      <c r="B15" s="7"/>
      <c r="C15" s="22"/>
      <c r="D15" s="7"/>
      <c r="E15" s="7"/>
      <c r="F15" s="7"/>
      <c r="G15" s="7"/>
      <c r="H15" s="7"/>
      <c r="I15" s="7"/>
      <c r="J15" s="7"/>
      <c r="K15" s="7"/>
      <c r="L15" s="7"/>
      <c r="M15" s="7"/>
      <c r="N15" s="23"/>
      <c r="O15" s="23"/>
      <c r="P15" s="23"/>
      <c r="Q15" s="7"/>
      <c r="R15" s="7"/>
      <c r="S15" s="23"/>
      <c r="T15" s="7"/>
      <c r="U15" s="7"/>
      <c r="V15" s="10" t="str">
        <f t="shared" si="0"/>
        <v/>
      </c>
      <c r="W15" s="19" t="str">
        <f t="shared" si="1"/>
        <v/>
      </c>
      <c r="X15" s="19" t="str">
        <f t="shared" si="2"/>
        <v/>
      </c>
      <c r="Y15" s="19" t="str">
        <f t="shared" si="3"/>
        <v/>
      </c>
      <c r="Z15" s="19" t="str">
        <f t="shared" si="4"/>
        <v/>
      </c>
    </row>
    <row r="16" spans="1:26" ht="30" customHeight="1" x14ac:dyDescent="0.35">
      <c r="A16" s="19" t="str">
        <f>IF($B16="","",IFERROR(MATCH($B16,SKOLY,0),"?")&amp;"-"&amp;COUNTIF($B$5:$B16,$B16))</f>
        <v/>
      </c>
      <c r="B16" s="7"/>
      <c r="C16" s="22"/>
      <c r="D16" s="7"/>
      <c r="E16" s="7"/>
      <c r="F16" s="7"/>
      <c r="G16" s="7"/>
      <c r="H16" s="7"/>
      <c r="I16" s="7"/>
      <c r="J16" s="7"/>
      <c r="K16" s="7"/>
      <c r="L16" s="7"/>
      <c r="M16" s="7"/>
      <c r="N16" s="23"/>
      <c r="O16" s="23"/>
      <c r="P16" s="23"/>
      <c r="Q16" s="7"/>
      <c r="R16" s="7"/>
      <c r="S16" s="23"/>
      <c r="T16" s="7"/>
      <c r="U16" s="7"/>
      <c r="V16" s="10" t="str">
        <f t="shared" si="0"/>
        <v/>
      </c>
      <c r="W16" s="19" t="str">
        <f t="shared" si="1"/>
        <v/>
      </c>
      <c r="X16" s="19" t="str">
        <f t="shared" si="2"/>
        <v/>
      </c>
      <c r="Y16" s="19" t="str">
        <f t="shared" si="3"/>
        <v/>
      </c>
      <c r="Z16" s="19" t="str">
        <f t="shared" si="4"/>
        <v/>
      </c>
    </row>
    <row r="17" spans="1:26" ht="30" customHeight="1" x14ac:dyDescent="0.35">
      <c r="A17" s="19" t="str">
        <f>IF($B17="","",IFERROR(MATCH($B17,SKOLY,0),"?")&amp;"-"&amp;COUNTIF($B$5:$B17,$B17))</f>
        <v/>
      </c>
      <c r="B17" s="7"/>
      <c r="C17" s="22"/>
      <c r="D17" s="7"/>
      <c r="E17" s="7"/>
      <c r="F17" s="7"/>
      <c r="G17" s="7"/>
      <c r="H17" s="7"/>
      <c r="I17" s="7"/>
      <c r="J17" s="7"/>
      <c r="K17" s="7"/>
      <c r="L17" s="7"/>
      <c r="M17" s="7"/>
      <c r="N17" s="23"/>
      <c r="O17" s="23"/>
      <c r="P17" s="23"/>
      <c r="Q17" s="7"/>
      <c r="R17" s="7"/>
      <c r="S17" s="23"/>
      <c r="T17" s="7"/>
      <c r="U17" s="7"/>
      <c r="V17" s="10" t="str">
        <f t="shared" si="0"/>
        <v/>
      </c>
      <c r="W17" s="19" t="str">
        <f t="shared" si="1"/>
        <v/>
      </c>
      <c r="X17" s="19" t="str">
        <f t="shared" si="2"/>
        <v/>
      </c>
      <c r="Y17" s="19" t="str">
        <f t="shared" si="3"/>
        <v/>
      </c>
      <c r="Z17" s="19" t="str">
        <f t="shared" si="4"/>
        <v/>
      </c>
    </row>
    <row r="18" spans="1:26" ht="30" customHeight="1" x14ac:dyDescent="0.35">
      <c r="A18" s="19" t="str">
        <f>IF($B18="","",IFERROR(MATCH($B18,SKOLY,0),"?")&amp;"-"&amp;COUNTIF($B$5:$B18,$B18))</f>
        <v/>
      </c>
      <c r="B18" s="7"/>
      <c r="C18" s="22"/>
      <c r="D18" s="7"/>
      <c r="E18" s="7"/>
      <c r="F18" s="7"/>
      <c r="G18" s="7"/>
      <c r="H18" s="7"/>
      <c r="I18" s="7"/>
      <c r="J18" s="7"/>
      <c r="K18" s="7"/>
      <c r="L18" s="7"/>
      <c r="M18" s="7"/>
      <c r="N18" s="23"/>
      <c r="O18" s="23"/>
      <c r="P18" s="23"/>
      <c r="Q18" s="7"/>
      <c r="R18" s="7"/>
      <c r="S18" s="23"/>
      <c r="T18" s="7"/>
      <c r="U18" s="7"/>
      <c r="V18" s="10" t="str">
        <f t="shared" si="0"/>
        <v/>
      </c>
      <c r="W18" s="19" t="str">
        <f t="shared" si="1"/>
        <v/>
      </c>
      <c r="X18" s="19" t="str">
        <f t="shared" si="2"/>
        <v/>
      </c>
      <c r="Y18" s="19" t="str">
        <f t="shared" si="3"/>
        <v/>
      </c>
      <c r="Z18" s="19" t="str">
        <f t="shared" si="4"/>
        <v/>
      </c>
    </row>
    <row r="19" spans="1:26" ht="30" customHeight="1" x14ac:dyDescent="0.35">
      <c r="A19" s="19" t="str">
        <f>IF($B19="","",IFERROR(MATCH($B19,SKOLY,0),"?")&amp;"-"&amp;COUNTIF($B$5:$B19,$B19))</f>
        <v/>
      </c>
      <c r="B19" s="7"/>
      <c r="C19" s="22"/>
      <c r="D19" s="7"/>
      <c r="E19" s="7"/>
      <c r="F19" s="7"/>
      <c r="G19" s="7"/>
      <c r="H19" s="7"/>
      <c r="I19" s="7"/>
      <c r="J19" s="7"/>
      <c r="K19" s="7"/>
      <c r="L19" s="7"/>
      <c r="M19" s="7"/>
      <c r="N19" s="23"/>
      <c r="O19" s="23"/>
      <c r="P19" s="23"/>
      <c r="Q19" s="7"/>
      <c r="R19" s="7"/>
      <c r="S19" s="23"/>
      <c r="T19" s="7"/>
      <c r="U19" s="7"/>
      <c r="V19" s="10" t="str">
        <f t="shared" si="0"/>
        <v/>
      </c>
      <c r="W19" s="19" t="str">
        <f t="shared" si="1"/>
        <v/>
      </c>
      <c r="X19" s="19" t="str">
        <f t="shared" si="2"/>
        <v/>
      </c>
      <c r="Y19" s="19" t="str">
        <f t="shared" si="3"/>
        <v/>
      </c>
      <c r="Z19" s="19" t="str">
        <f t="shared" si="4"/>
        <v/>
      </c>
    </row>
    <row r="20" spans="1:26" ht="30" customHeight="1" x14ac:dyDescent="0.35">
      <c r="A20" s="19" t="str">
        <f>IF($B20="","",IFERROR(MATCH($B20,SKOLY,0),"?")&amp;"-"&amp;COUNTIF($B$5:$B20,$B20))</f>
        <v/>
      </c>
      <c r="B20" s="7"/>
      <c r="C20" s="22"/>
      <c r="D20" s="7"/>
      <c r="E20" s="7"/>
      <c r="F20" s="7"/>
      <c r="G20" s="7"/>
      <c r="H20" s="7"/>
      <c r="I20" s="7"/>
      <c r="J20" s="7"/>
      <c r="K20" s="7"/>
      <c r="L20" s="7"/>
      <c r="M20" s="7"/>
      <c r="N20" s="23"/>
      <c r="O20" s="23"/>
      <c r="P20" s="23"/>
      <c r="Q20" s="7"/>
      <c r="R20" s="7"/>
      <c r="S20" s="23"/>
      <c r="T20" s="7"/>
      <c r="U20" s="7"/>
      <c r="V20" s="10" t="str">
        <f t="shared" si="0"/>
        <v/>
      </c>
      <c r="W20" s="19" t="str">
        <f t="shared" si="1"/>
        <v/>
      </c>
      <c r="X20" s="19" t="str">
        <f t="shared" si="2"/>
        <v/>
      </c>
      <c r="Y20" s="19" t="str">
        <f t="shared" si="3"/>
        <v/>
      </c>
      <c r="Z20" s="19" t="str">
        <f t="shared" si="4"/>
        <v/>
      </c>
    </row>
    <row r="21" spans="1:26" ht="30" customHeight="1" x14ac:dyDescent="0.35">
      <c r="A21" s="19" t="str">
        <f>IF($B21="","",IFERROR(MATCH($B21,SKOLY,0),"?")&amp;"-"&amp;COUNTIF($B$5:$B21,$B21))</f>
        <v/>
      </c>
      <c r="B21" s="7"/>
      <c r="C21" s="22"/>
      <c r="D21" s="7"/>
      <c r="E21" s="7"/>
      <c r="F21" s="7"/>
      <c r="G21" s="7"/>
      <c r="H21" s="7"/>
      <c r="I21" s="7"/>
      <c r="J21" s="7"/>
      <c r="K21" s="7"/>
      <c r="L21" s="7"/>
      <c r="M21" s="7"/>
      <c r="N21" s="23"/>
      <c r="O21" s="23"/>
      <c r="P21" s="23"/>
      <c r="Q21" s="7"/>
      <c r="R21" s="7"/>
      <c r="S21" s="23"/>
      <c r="T21" s="7"/>
      <c r="U21" s="7"/>
      <c r="V21" s="10" t="str">
        <f t="shared" si="0"/>
        <v/>
      </c>
      <c r="W21" s="19" t="str">
        <f t="shared" si="1"/>
        <v/>
      </c>
      <c r="X21" s="19" t="str">
        <f t="shared" si="2"/>
        <v/>
      </c>
      <c r="Y21" s="19" t="str">
        <f t="shared" si="3"/>
        <v/>
      </c>
      <c r="Z21" s="19" t="str">
        <f t="shared" si="4"/>
        <v/>
      </c>
    </row>
    <row r="22" spans="1:26" ht="30" customHeight="1" x14ac:dyDescent="0.35">
      <c r="A22" s="19" t="str">
        <f>IF($B22="","",IFERROR(MATCH($B22,SKOLY,0),"?")&amp;"-"&amp;COUNTIF($B$5:$B22,$B22))</f>
        <v/>
      </c>
      <c r="B22" s="7"/>
      <c r="C22" s="22"/>
      <c r="D22" s="7"/>
      <c r="E22" s="7"/>
      <c r="F22" s="7"/>
      <c r="G22" s="7"/>
      <c r="H22" s="7"/>
      <c r="I22" s="7"/>
      <c r="J22" s="7"/>
      <c r="K22" s="7"/>
      <c r="L22" s="7"/>
      <c r="M22" s="7"/>
      <c r="N22" s="23"/>
      <c r="O22" s="23"/>
      <c r="P22" s="23"/>
      <c r="Q22" s="7"/>
      <c r="R22" s="7"/>
      <c r="S22" s="23"/>
      <c r="T22" s="7"/>
      <c r="U22" s="7"/>
      <c r="V22" s="10" t="str">
        <f t="shared" si="0"/>
        <v/>
      </c>
      <c r="W22" s="19" t="str">
        <f t="shared" si="1"/>
        <v/>
      </c>
      <c r="X22" s="19" t="str">
        <f t="shared" si="2"/>
        <v/>
      </c>
      <c r="Y22" s="19" t="str">
        <f t="shared" si="3"/>
        <v/>
      </c>
      <c r="Z22" s="19" t="str">
        <f t="shared" si="4"/>
        <v/>
      </c>
    </row>
    <row r="23" spans="1:26" ht="30" customHeight="1" x14ac:dyDescent="0.35">
      <c r="A23" s="19" t="str">
        <f>IF($B23="","",IFERROR(MATCH($B23,SKOLY,0),"?")&amp;"-"&amp;COUNTIF($B$5:$B23,$B23))</f>
        <v/>
      </c>
      <c r="B23" s="7"/>
      <c r="C23" s="22"/>
      <c r="D23" s="7"/>
      <c r="E23" s="7"/>
      <c r="F23" s="7"/>
      <c r="G23" s="7"/>
      <c r="H23" s="7"/>
      <c r="I23" s="7"/>
      <c r="J23" s="7"/>
      <c r="K23" s="7"/>
      <c r="L23" s="7"/>
      <c r="M23" s="7"/>
      <c r="N23" s="23"/>
      <c r="O23" s="23"/>
      <c r="P23" s="23"/>
      <c r="Q23" s="7"/>
      <c r="R23" s="7"/>
      <c r="S23" s="23"/>
      <c r="T23" s="7"/>
      <c r="U23" s="7"/>
      <c r="V23" s="10" t="str">
        <f t="shared" si="0"/>
        <v/>
      </c>
      <c r="W23" s="19" t="str">
        <f t="shared" si="1"/>
        <v/>
      </c>
      <c r="X23" s="19" t="str">
        <f t="shared" si="2"/>
        <v/>
      </c>
      <c r="Y23" s="19" t="str">
        <f t="shared" si="3"/>
        <v/>
      </c>
      <c r="Z23" s="19" t="str">
        <f t="shared" si="4"/>
        <v/>
      </c>
    </row>
    <row r="24" spans="1:26" ht="30" customHeight="1" x14ac:dyDescent="0.35">
      <c r="A24" s="19" t="str">
        <f>IF($B24="","",IFERROR(MATCH($B24,SKOLY,0),"?")&amp;"-"&amp;COUNTIF($B$5:$B24,$B24))</f>
        <v/>
      </c>
      <c r="B24" s="7"/>
      <c r="C24" s="22"/>
      <c r="D24" s="7"/>
      <c r="E24" s="7"/>
      <c r="F24" s="7"/>
      <c r="G24" s="7"/>
      <c r="H24" s="7"/>
      <c r="I24" s="7"/>
      <c r="J24" s="7"/>
      <c r="K24" s="7"/>
      <c r="L24" s="7"/>
      <c r="M24" s="7"/>
      <c r="N24" s="23"/>
      <c r="O24" s="23"/>
      <c r="P24" s="23"/>
      <c r="Q24" s="7"/>
      <c r="R24" s="7"/>
      <c r="S24" s="23"/>
      <c r="T24" s="7"/>
      <c r="U24" s="7"/>
      <c r="V24" s="10" t="str">
        <f t="shared" si="0"/>
        <v/>
      </c>
      <c r="W24" s="19" t="str">
        <f t="shared" si="1"/>
        <v/>
      </c>
      <c r="X24" s="19" t="str">
        <f t="shared" si="2"/>
        <v/>
      </c>
      <c r="Y24" s="19" t="str">
        <f t="shared" si="3"/>
        <v/>
      </c>
      <c r="Z24" s="19" t="str">
        <f t="shared" si="4"/>
        <v/>
      </c>
    </row>
    <row r="25" spans="1:26" ht="30" customHeight="1" x14ac:dyDescent="0.35">
      <c r="A25" s="19" t="str">
        <f>IF($B25="","",IFERROR(MATCH($B25,SKOLY,0),"?")&amp;"-"&amp;COUNTIF($B$5:$B25,$B25))</f>
        <v/>
      </c>
      <c r="B25" s="7"/>
      <c r="C25" s="22"/>
      <c r="D25" s="7"/>
      <c r="E25" s="7"/>
      <c r="F25" s="7"/>
      <c r="G25" s="7"/>
      <c r="H25" s="7"/>
      <c r="I25" s="7"/>
      <c r="J25" s="7"/>
      <c r="K25" s="7"/>
      <c r="L25" s="7"/>
      <c r="M25" s="7"/>
      <c r="N25" s="23"/>
      <c r="O25" s="23"/>
      <c r="P25" s="23"/>
      <c r="Q25" s="7"/>
      <c r="R25" s="7"/>
      <c r="S25" s="23"/>
      <c r="T25" s="7"/>
      <c r="U25" s="7"/>
      <c r="V25" s="10" t="str">
        <f t="shared" si="0"/>
        <v/>
      </c>
      <c r="W25" s="19" t="str">
        <f t="shared" si="1"/>
        <v/>
      </c>
      <c r="X25" s="19" t="str">
        <f t="shared" si="2"/>
        <v/>
      </c>
      <c r="Y25" s="19" t="str">
        <f t="shared" si="3"/>
        <v/>
      </c>
      <c r="Z25" s="19" t="str">
        <f t="shared" si="4"/>
        <v/>
      </c>
    </row>
    <row r="26" spans="1:26" ht="30" customHeight="1" x14ac:dyDescent="0.35">
      <c r="A26" s="19" t="str">
        <f>IF($B26="","",IFERROR(MATCH($B26,SKOLY,0),"?")&amp;"-"&amp;COUNTIF($B$5:$B26,$B26))</f>
        <v/>
      </c>
      <c r="B26" s="7"/>
      <c r="C26" s="22"/>
      <c r="D26" s="7"/>
      <c r="E26" s="7"/>
      <c r="F26" s="7"/>
      <c r="G26" s="7"/>
      <c r="H26" s="7"/>
      <c r="I26" s="7"/>
      <c r="J26" s="7"/>
      <c r="K26" s="7"/>
      <c r="L26" s="7"/>
      <c r="M26" s="7"/>
      <c r="N26" s="23"/>
      <c r="O26" s="23"/>
      <c r="P26" s="23"/>
      <c r="Q26" s="7"/>
      <c r="R26" s="7"/>
      <c r="S26" s="23"/>
      <c r="T26" s="7"/>
      <c r="U26" s="7"/>
      <c r="V26" s="10" t="str">
        <f t="shared" si="0"/>
        <v/>
      </c>
      <c r="W26" s="19" t="str">
        <f t="shared" si="1"/>
        <v/>
      </c>
      <c r="X26" s="19" t="str">
        <f t="shared" si="2"/>
        <v/>
      </c>
      <c r="Y26" s="19" t="str">
        <f t="shared" si="3"/>
        <v/>
      </c>
      <c r="Z26" s="19" t="str">
        <f t="shared" si="4"/>
        <v/>
      </c>
    </row>
    <row r="27" spans="1:26" ht="30" customHeight="1" x14ac:dyDescent="0.35">
      <c r="A27" s="19" t="str">
        <f>IF($B27="","",IFERROR(MATCH($B27,SKOLY,0),"?")&amp;"-"&amp;COUNTIF($B$5:$B27,$B27))</f>
        <v/>
      </c>
      <c r="B27" s="7"/>
      <c r="C27" s="22"/>
      <c r="D27" s="7"/>
      <c r="E27" s="7"/>
      <c r="F27" s="7"/>
      <c r="G27" s="7"/>
      <c r="H27" s="7"/>
      <c r="I27" s="7"/>
      <c r="J27" s="7"/>
      <c r="K27" s="7"/>
      <c r="L27" s="7"/>
      <c r="M27" s="7"/>
      <c r="N27" s="23"/>
      <c r="O27" s="23"/>
      <c r="P27" s="23"/>
      <c r="Q27" s="7"/>
      <c r="R27" s="7"/>
      <c r="S27" s="23"/>
      <c r="T27" s="7"/>
      <c r="U27" s="7"/>
      <c r="V27" s="10" t="str">
        <f t="shared" si="0"/>
        <v/>
      </c>
      <c r="W27" s="19" t="str">
        <f t="shared" si="1"/>
        <v/>
      </c>
      <c r="X27" s="19" t="str">
        <f t="shared" si="2"/>
        <v/>
      </c>
      <c r="Y27" s="19" t="str">
        <f t="shared" si="3"/>
        <v/>
      </c>
      <c r="Z27" s="19" t="str">
        <f t="shared" si="4"/>
        <v/>
      </c>
    </row>
    <row r="28" spans="1:26" ht="30" customHeight="1" x14ac:dyDescent="0.35">
      <c r="A28" s="19" t="str">
        <f>IF($B28="","",IFERROR(MATCH($B28,SKOLY,0),"?")&amp;"-"&amp;COUNTIF($B$5:$B28,$B28))</f>
        <v/>
      </c>
      <c r="B28" s="7"/>
      <c r="C28" s="22"/>
      <c r="D28" s="7"/>
      <c r="E28" s="7"/>
      <c r="F28" s="7"/>
      <c r="G28" s="7"/>
      <c r="H28" s="7"/>
      <c r="I28" s="7"/>
      <c r="J28" s="7"/>
      <c r="K28" s="7"/>
      <c r="L28" s="7"/>
      <c r="M28" s="7"/>
      <c r="N28" s="23"/>
      <c r="O28" s="23"/>
      <c r="P28" s="23"/>
      <c r="Q28" s="7"/>
      <c r="R28" s="7"/>
      <c r="S28" s="23"/>
      <c r="T28" s="7"/>
      <c r="U28" s="7"/>
      <c r="V28" s="10" t="str">
        <f t="shared" si="0"/>
        <v/>
      </c>
      <c r="W28" s="19" t="str">
        <f t="shared" si="1"/>
        <v/>
      </c>
      <c r="X28" s="19" t="str">
        <f t="shared" si="2"/>
        <v/>
      </c>
      <c r="Y28" s="19" t="str">
        <f t="shared" si="3"/>
        <v/>
      </c>
      <c r="Z28" s="19" t="str">
        <f t="shared" si="4"/>
        <v/>
      </c>
    </row>
    <row r="29" spans="1:26" ht="30" customHeight="1" x14ac:dyDescent="0.35">
      <c r="A29" s="19" t="str">
        <f>IF($B29="","",IFERROR(MATCH($B29,SKOLY,0),"?")&amp;"-"&amp;COUNTIF($B$5:$B29,$B29))</f>
        <v/>
      </c>
      <c r="B29" s="7"/>
      <c r="C29" s="22"/>
      <c r="D29" s="7"/>
      <c r="E29" s="7"/>
      <c r="F29" s="7"/>
      <c r="G29" s="7"/>
      <c r="H29" s="7"/>
      <c r="I29" s="7"/>
      <c r="J29" s="7"/>
      <c r="K29" s="7"/>
      <c r="L29" s="7"/>
      <c r="M29" s="7"/>
      <c r="N29" s="23"/>
      <c r="O29" s="23"/>
      <c r="P29" s="23"/>
      <c r="Q29" s="7"/>
      <c r="R29" s="7"/>
      <c r="S29" s="23"/>
      <c r="T29" s="7"/>
      <c r="U29" s="7"/>
      <c r="V29" s="10" t="str">
        <f t="shared" si="0"/>
        <v/>
      </c>
      <c r="W29" s="19" t="str">
        <f t="shared" si="1"/>
        <v/>
      </c>
      <c r="X29" s="19" t="str">
        <f t="shared" si="2"/>
        <v/>
      </c>
      <c r="Y29" s="19" t="str">
        <f t="shared" si="3"/>
        <v/>
      </c>
      <c r="Z29" s="19" t="str">
        <f t="shared" si="4"/>
        <v/>
      </c>
    </row>
    <row r="30" spans="1:26" ht="30" customHeight="1" x14ac:dyDescent="0.35">
      <c r="A30" s="19" t="str">
        <f>IF($B30="","",IFERROR(MATCH($B30,SKOLY,0),"?")&amp;"-"&amp;COUNTIF($B$5:$B30,$B30))</f>
        <v/>
      </c>
      <c r="B30" s="7"/>
      <c r="C30" s="22"/>
      <c r="D30" s="7"/>
      <c r="E30" s="7"/>
      <c r="F30" s="7"/>
      <c r="G30" s="7"/>
      <c r="H30" s="7"/>
      <c r="I30" s="7"/>
      <c r="J30" s="7"/>
      <c r="K30" s="7"/>
      <c r="L30" s="7"/>
      <c r="M30" s="7"/>
      <c r="N30" s="23"/>
      <c r="O30" s="23"/>
      <c r="P30" s="23"/>
      <c r="Q30" s="7"/>
      <c r="R30" s="7"/>
      <c r="S30" s="23"/>
      <c r="T30" s="7"/>
      <c r="U30" s="7"/>
      <c r="V30" s="10" t="str">
        <f t="shared" si="0"/>
        <v/>
      </c>
      <c r="W30" s="19" t="str">
        <f t="shared" si="1"/>
        <v/>
      </c>
      <c r="X30" s="19" t="str">
        <f t="shared" si="2"/>
        <v/>
      </c>
      <c r="Y30" s="19" t="str">
        <f t="shared" si="3"/>
        <v/>
      </c>
      <c r="Z30" s="19" t="str">
        <f t="shared" si="4"/>
        <v/>
      </c>
    </row>
    <row r="31" spans="1:26" ht="30" customHeight="1" x14ac:dyDescent="0.35">
      <c r="A31" s="19" t="str">
        <f>IF($B31="","",IFERROR(MATCH($B31,SKOLY,0),"?")&amp;"-"&amp;COUNTIF($B$5:$B31,$B31))</f>
        <v/>
      </c>
      <c r="B31" s="7"/>
      <c r="C31" s="22"/>
      <c r="D31" s="7"/>
      <c r="E31" s="7"/>
      <c r="F31" s="7"/>
      <c r="G31" s="7"/>
      <c r="H31" s="7"/>
      <c r="I31" s="7"/>
      <c r="J31" s="7"/>
      <c r="K31" s="7"/>
      <c r="L31" s="7"/>
      <c r="M31" s="7"/>
      <c r="N31" s="23"/>
      <c r="O31" s="23"/>
      <c r="P31" s="23"/>
      <c r="Q31" s="7"/>
      <c r="R31" s="7"/>
      <c r="S31" s="23"/>
      <c r="T31" s="7"/>
      <c r="U31" s="7"/>
      <c r="V31" s="10" t="str">
        <f t="shared" si="0"/>
        <v/>
      </c>
      <c r="W31" s="19" t="str">
        <f t="shared" si="1"/>
        <v/>
      </c>
      <c r="X31" s="19" t="str">
        <f t="shared" si="2"/>
        <v/>
      </c>
      <c r="Y31" s="19" t="str">
        <f t="shared" si="3"/>
        <v/>
      </c>
      <c r="Z31" s="19" t="str">
        <f t="shared" si="4"/>
        <v/>
      </c>
    </row>
    <row r="32" spans="1:26" ht="30" customHeight="1" x14ac:dyDescent="0.35">
      <c r="A32" s="19" t="str">
        <f>IF($B32="","",IFERROR(MATCH($B32,SKOLY,0),"?")&amp;"-"&amp;COUNTIF($B$5:$B32,$B32))</f>
        <v/>
      </c>
      <c r="B32" s="7"/>
      <c r="C32" s="22"/>
      <c r="D32" s="7"/>
      <c r="E32" s="7"/>
      <c r="F32" s="7"/>
      <c r="G32" s="7"/>
      <c r="H32" s="7"/>
      <c r="I32" s="7"/>
      <c r="J32" s="7"/>
      <c r="K32" s="7"/>
      <c r="L32" s="7"/>
      <c r="M32" s="7"/>
      <c r="N32" s="23"/>
      <c r="O32" s="23"/>
      <c r="P32" s="23"/>
      <c r="Q32" s="7"/>
      <c r="R32" s="7"/>
      <c r="S32" s="23"/>
      <c r="T32" s="7"/>
      <c r="U32" s="7"/>
      <c r="V32" s="10" t="str">
        <f t="shared" si="0"/>
        <v/>
      </c>
      <c r="W32" s="19" t="str">
        <f t="shared" si="1"/>
        <v/>
      </c>
      <c r="X32" s="19" t="str">
        <f t="shared" si="2"/>
        <v/>
      </c>
      <c r="Y32" s="19" t="str">
        <f t="shared" si="3"/>
        <v/>
      </c>
      <c r="Z32" s="19" t="str">
        <f t="shared" si="4"/>
        <v/>
      </c>
    </row>
    <row r="33" spans="1:26" ht="30" customHeight="1" x14ac:dyDescent="0.35">
      <c r="A33" s="19" t="str">
        <f>IF($B33="","",IFERROR(MATCH($B33,SKOLY,0),"?")&amp;"-"&amp;COUNTIF($B$5:$B33,$B33))</f>
        <v/>
      </c>
      <c r="B33" s="7"/>
      <c r="C33" s="22"/>
      <c r="D33" s="7"/>
      <c r="E33" s="7"/>
      <c r="F33" s="7"/>
      <c r="G33" s="7"/>
      <c r="H33" s="7"/>
      <c r="I33" s="7"/>
      <c r="J33" s="7"/>
      <c r="K33" s="7"/>
      <c r="L33" s="7"/>
      <c r="M33" s="7"/>
      <c r="N33" s="23"/>
      <c r="O33" s="23"/>
      <c r="P33" s="23"/>
      <c r="Q33" s="7"/>
      <c r="R33" s="7"/>
      <c r="S33" s="23"/>
      <c r="T33" s="7"/>
      <c r="U33" s="7"/>
      <c r="V33" s="10" t="str">
        <f t="shared" si="0"/>
        <v/>
      </c>
      <c r="W33" s="19" t="str">
        <f t="shared" si="1"/>
        <v/>
      </c>
      <c r="X33" s="19" t="str">
        <f t="shared" si="2"/>
        <v/>
      </c>
      <c r="Y33" s="19" t="str">
        <f t="shared" si="3"/>
        <v/>
      </c>
      <c r="Z33" s="19" t="str">
        <f t="shared" si="4"/>
        <v/>
      </c>
    </row>
    <row r="34" spans="1:26" ht="30" customHeight="1" x14ac:dyDescent="0.35">
      <c r="A34" s="19" t="str">
        <f>IF($B34="","",IFERROR(MATCH($B34,SKOLY,0),"?")&amp;"-"&amp;COUNTIF($B$5:$B34,$B34))</f>
        <v/>
      </c>
      <c r="B34" s="7"/>
      <c r="C34" s="22"/>
      <c r="D34" s="7"/>
      <c r="E34" s="7"/>
      <c r="F34" s="7"/>
      <c r="G34" s="7"/>
      <c r="H34" s="7"/>
      <c r="I34" s="7"/>
      <c r="J34" s="7"/>
      <c r="K34" s="7"/>
      <c r="L34" s="7"/>
      <c r="M34" s="7"/>
      <c r="N34" s="23"/>
      <c r="O34" s="23"/>
      <c r="P34" s="23"/>
      <c r="Q34" s="7"/>
      <c r="R34" s="7"/>
      <c r="S34" s="23"/>
      <c r="T34" s="7"/>
      <c r="U34" s="7"/>
      <c r="V34" s="10" t="str">
        <f t="shared" si="0"/>
        <v/>
      </c>
      <c r="W34" s="19" t="str">
        <f t="shared" si="1"/>
        <v/>
      </c>
      <c r="X34" s="19" t="str">
        <f t="shared" si="2"/>
        <v/>
      </c>
      <c r="Y34" s="19" t="str">
        <f t="shared" si="3"/>
        <v/>
      </c>
      <c r="Z34" s="19" t="str">
        <f t="shared" si="4"/>
        <v/>
      </c>
    </row>
    <row r="35" spans="1:26" ht="30" customHeight="1" x14ac:dyDescent="0.35">
      <c r="A35" s="19" t="str">
        <f>IF($B35="","",IFERROR(MATCH($B35,SKOLY,0),"?")&amp;"-"&amp;COUNTIF($B$5:$B35,$B35))</f>
        <v/>
      </c>
      <c r="B35" s="7"/>
      <c r="C35" s="22"/>
      <c r="D35" s="7"/>
      <c r="E35" s="7"/>
      <c r="F35" s="7"/>
      <c r="G35" s="7"/>
      <c r="H35" s="7"/>
      <c r="I35" s="7"/>
      <c r="J35" s="7"/>
      <c r="K35" s="7"/>
      <c r="L35" s="7"/>
      <c r="M35" s="7"/>
      <c r="N35" s="23"/>
      <c r="O35" s="23"/>
      <c r="P35" s="23"/>
      <c r="Q35" s="7"/>
      <c r="R35" s="7"/>
      <c r="S35" s="23"/>
      <c r="T35" s="7"/>
      <c r="U35" s="7"/>
      <c r="V35" s="10" t="str">
        <f t="shared" si="0"/>
        <v/>
      </c>
      <c r="W35" s="19" t="str">
        <f t="shared" si="1"/>
        <v/>
      </c>
      <c r="X35" s="19" t="str">
        <f t="shared" si="2"/>
        <v/>
      </c>
      <c r="Y35" s="19" t="str">
        <f t="shared" si="3"/>
        <v/>
      </c>
      <c r="Z35" s="19" t="str">
        <f t="shared" si="4"/>
        <v/>
      </c>
    </row>
    <row r="36" spans="1:26" ht="30" customHeight="1" x14ac:dyDescent="0.35">
      <c r="A36" s="19" t="str">
        <f>IF($B36="","",IFERROR(MATCH($B36,SKOLY,0),"?")&amp;"-"&amp;COUNTIF($B$5:$B36,$B36))</f>
        <v/>
      </c>
      <c r="B36" s="7"/>
      <c r="C36" s="22"/>
      <c r="D36" s="7"/>
      <c r="E36" s="7"/>
      <c r="F36" s="7"/>
      <c r="G36" s="7"/>
      <c r="H36" s="7"/>
      <c r="I36" s="7"/>
      <c r="J36" s="7"/>
      <c r="K36" s="7"/>
      <c r="L36" s="7"/>
      <c r="M36" s="7"/>
      <c r="N36" s="23"/>
      <c r="O36" s="23"/>
      <c r="P36" s="23"/>
      <c r="Q36" s="7"/>
      <c r="R36" s="7"/>
      <c r="S36" s="23"/>
      <c r="T36" s="7"/>
      <c r="U36" s="7"/>
      <c r="V36" s="10" t="str">
        <f t="shared" si="0"/>
        <v/>
      </c>
      <c r="W36" s="19" t="str">
        <f t="shared" si="1"/>
        <v/>
      </c>
      <c r="X36" s="19" t="str">
        <f t="shared" si="2"/>
        <v/>
      </c>
      <c r="Y36" s="19" t="str">
        <f t="shared" si="3"/>
        <v/>
      </c>
      <c r="Z36" s="19" t="str">
        <f t="shared" si="4"/>
        <v/>
      </c>
    </row>
    <row r="37" spans="1:26" ht="30" customHeight="1" x14ac:dyDescent="0.35">
      <c r="A37" s="19" t="str">
        <f>IF($B37="","",IFERROR(MATCH($B37,SKOLY,0),"?")&amp;"-"&amp;COUNTIF($B$5:$B37,$B37))</f>
        <v/>
      </c>
      <c r="B37" s="7"/>
      <c r="C37" s="22"/>
      <c r="D37" s="7"/>
      <c r="E37" s="7"/>
      <c r="F37" s="7"/>
      <c r="G37" s="7"/>
      <c r="H37" s="7"/>
      <c r="I37" s="7"/>
      <c r="J37" s="7"/>
      <c r="K37" s="7"/>
      <c r="L37" s="7"/>
      <c r="M37" s="7"/>
      <c r="N37" s="23"/>
      <c r="O37" s="23"/>
      <c r="P37" s="23"/>
      <c r="Q37" s="7"/>
      <c r="R37" s="7"/>
      <c r="S37" s="23"/>
      <c r="T37" s="7"/>
      <c r="U37" s="7"/>
      <c r="V37" s="10" t="str">
        <f t="shared" si="0"/>
        <v/>
      </c>
      <c r="W37" s="19" t="str">
        <f t="shared" si="1"/>
        <v/>
      </c>
      <c r="X37" s="19" t="str">
        <f t="shared" si="2"/>
        <v/>
      </c>
      <c r="Y37" s="19" t="str">
        <f t="shared" si="3"/>
        <v/>
      </c>
      <c r="Z37" s="19" t="str">
        <f t="shared" si="4"/>
        <v/>
      </c>
    </row>
    <row r="38" spans="1:26" ht="30" customHeight="1" x14ac:dyDescent="0.35">
      <c r="A38" s="19" t="str">
        <f>IF($B38="","",IFERROR(MATCH($B38,SKOLY,0),"?")&amp;"-"&amp;COUNTIF($B$5:$B38,$B38))</f>
        <v/>
      </c>
      <c r="B38" s="7"/>
      <c r="C38" s="22"/>
      <c r="D38" s="7"/>
      <c r="E38" s="7"/>
      <c r="F38" s="7"/>
      <c r="G38" s="7"/>
      <c r="H38" s="7"/>
      <c r="I38" s="7"/>
      <c r="J38" s="7"/>
      <c r="K38" s="7"/>
      <c r="L38" s="7"/>
      <c r="M38" s="7"/>
      <c r="N38" s="23"/>
      <c r="O38" s="23"/>
      <c r="P38" s="23"/>
      <c r="Q38" s="7"/>
      <c r="R38" s="7"/>
      <c r="S38" s="23"/>
      <c r="T38" s="7"/>
      <c r="U38" s="7"/>
      <c r="V38" s="10" t="str">
        <f t="shared" si="0"/>
        <v/>
      </c>
      <c r="W38" s="19" t="str">
        <f t="shared" si="1"/>
        <v/>
      </c>
      <c r="X38" s="19" t="str">
        <f t="shared" si="2"/>
        <v/>
      </c>
      <c r="Y38" s="19" t="str">
        <f t="shared" si="3"/>
        <v/>
      </c>
      <c r="Z38" s="19" t="str">
        <f t="shared" si="4"/>
        <v/>
      </c>
    </row>
    <row r="39" spans="1:26" ht="30" customHeight="1" x14ac:dyDescent="0.35">
      <c r="A39" s="19" t="str">
        <f>IF($B39="","",IFERROR(MATCH($B39,SKOLY,0),"?")&amp;"-"&amp;COUNTIF($B$5:$B39,$B39))</f>
        <v/>
      </c>
      <c r="B39" s="7"/>
      <c r="C39" s="22"/>
      <c r="D39" s="7"/>
      <c r="E39" s="7"/>
      <c r="F39" s="7"/>
      <c r="G39" s="7"/>
      <c r="H39" s="7"/>
      <c r="I39" s="7"/>
      <c r="J39" s="7"/>
      <c r="K39" s="7"/>
      <c r="L39" s="7"/>
      <c r="M39" s="7"/>
      <c r="N39" s="23"/>
      <c r="O39" s="23"/>
      <c r="P39" s="23"/>
      <c r="Q39" s="7"/>
      <c r="R39" s="7"/>
      <c r="S39" s="23"/>
      <c r="T39" s="7"/>
      <c r="U39" s="7"/>
      <c r="V39" s="10" t="str">
        <f t="shared" si="0"/>
        <v/>
      </c>
      <c r="W39" s="19" t="str">
        <f t="shared" si="1"/>
        <v/>
      </c>
      <c r="X39" s="19" t="str">
        <f t="shared" si="2"/>
        <v/>
      </c>
      <c r="Y39" s="19" t="str">
        <f t="shared" si="3"/>
        <v/>
      </c>
      <c r="Z39" s="19" t="str">
        <f t="shared" si="4"/>
        <v/>
      </c>
    </row>
    <row r="40" spans="1:26" ht="30" customHeight="1" x14ac:dyDescent="0.35">
      <c r="A40" s="19" t="str">
        <f>IF($B40="","",IFERROR(MATCH($B40,SKOLY,0),"?")&amp;"-"&amp;COUNTIF($B$5:$B40,$B40))</f>
        <v/>
      </c>
      <c r="B40" s="7"/>
      <c r="C40" s="22"/>
      <c r="D40" s="7"/>
      <c r="E40" s="7"/>
      <c r="F40" s="7"/>
      <c r="G40" s="7"/>
      <c r="H40" s="7"/>
      <c r="I40" s="7"/>
      <c r="J40" s="7"/>
      <c r="K40" s="7"/>
      <c r="L40" s="7"/>
      <c r="M40" s="7"/>
      <c r="N40" s="23"/>
      <c r="O40" s="23"/>
      <c r="P40" s="23"/>
      <c r="Q40" s="7"/>
      <c r="R40" s="7"/>
      <c r="S40" s="23"/>
      <c r="T40" s="7"/>
      <c r="U40" s="7"/>
      <c r="V40" s="10" t="str">
        <f t="shared" si="0"/>
        <v/>
      </c>
      <c r="W40" s="19" t="str">
        <f t="shared" si="1"/>
        <v/>
      </c>
      <c r="X40" s="19" t="str">
        <f t="shared" si="2"/>
        <v/>
      </c>
      <c r="Y40" s="19" t="str">
        <f t="shared" si="3"/>
        <v/>
      </c>
      <c r="Z40" s="19" t="str">
        <f t="shared" si="4"/>
        <v/>
      </c>
    </row>
    <row r="41" spans="1:26" ht="30" customHeight="1" x14ac:dyDescent="0.35">
      <c r="A41" s="19" t="str">
        <f>IF($B41="","",IFERROR(MATCH($B41,SKOLY,0),"?")&amp;"-"&amp;COUNTIF($B$5:$B41,$B41))</f>
        <v/>
      </c>
      <c r="B41" s="7"/>
      <c r="C41" s="22"/>
      <c r="D41" s="7"/>
      <c r="E41" s="7"/>
      <c r="F41" s="7"/>
      <c r="G41" s="7"/>
      <c r="H41" s="7"/>
      <c r="I41" s="7"/>
      <c r="J41" s="7"/>
      <c r="K41" s="7"/>
      <c r="L41" s="7"/>
      <c r="M41" s="7"/>
      <c r="N41" s="23"/>
      <c r="O41" s="23"/>
      <c r="P41" s="23"/>
      <c r="Q41" s="7"/>
      <c r="R41" s="7"/>
      <c r="S41" s="23"/>
      <c r="T41" s="7"/>
      <c r="U41" s="7"/>
      <c r="V41" s="10" t="str">
        <f t="shared" si="0"/>
        <v/>
      </c>
      <c r="W41" s="19" t="str">
        <f t="shared" si="1"/>
        <v/>
      </c>
      <c r="X41" s="19" t="str">
        <f t="shared" si="2"/>
        <v/>
      </c>
      <c r="Y41" s="19" t="str">
        <f t="shared" si="3"/>
        <v/>
      </c>
      <c r="Z41" s="19" t="str">
        <f t="shared" si="4"/>
        <v/>
      </c>
    </row>
    <row r="42" spans="1:26" ht="30" customHeight="1" x14ac:dyDescent="0.35">
      <c r="A42" s="19" t="str">
        <f>IF($B42="","",IFERROR(MATCH($B42,SKOLY,0),"?")&amp;"-"&amp;COUNTIF($B$5:$B42,$B42))</f>
        <v/>
      </c>
      <c r="B42" s="7"/>
      <c r="C42" s="22"/>
      <c r="D42" s="7"/>
      <c r="E42" s="7"/>
      <c r="F42" s="7"/>
      <c r="G42" s="7"/>
      <c r="H42" s="7"/>
      <c r="I42" s="7"/>
      <c r="J42" s="7"/>
      <c r="K42" s="7"/>
      <c r="L42" s="7"/>
      <c r="M42" s="7"/>
      <c r="N42" s="23"/>
      <c r="O42" s="23"/>
      <c r="P42" s="23"/>
      <c r="Q42" s="7"/>
      <c r="R42" s="7"/>
      <c r="S42" s="23"/>
      <c r="T42" s="7"/>
      <c r="U42" s="7"/>
      <c r="V42" s="10" t="str">
        <f t="shared" si="0"/>
        <v/>
      </c>
      <c r="W42" s="19" t="str">
        <f t="shared" si="1"/>
        <v/>
      </c>
      <c r="X42" s="19" t="str">
        <f t="shared" si="2"/>
        <v/>
      </c>
      <c r="Y42" s="19" t="str">
        <f t="shared" si="3"/>
        <v/>
      </c>
      <c r="Z42" s="19" t="str">
        <f t="shared" si="4"/>
        <v/>
      </c>
    </row>
    <row r="43" spans="1:26" ht="30" customHeight="1" x14ac:dyDescent="0.35">
      <c r="A43" s="19" t="str">
        <f>IF($B43="","",IFERROR(MATCH($B43,SKOLY,0),"?")&amp;"-"&amp;COUNTIF($B$5:$B43,$B43))</f>
        <v/>
      </c>
      <c r="B43" s="7"/>
      <c r="C43" s="22"/>
      <c r="D43" s="7"/>
      <c r="E43" s="7"/>
      <c r="F43" s="7"/>
      <c r="G43" s="7"/>
      <c r="H43" s="7"/>
      <c r="I43" s="7"/>
      <c r="J43" s="7"/>
      <c r="K43" s="7"/>
      <c r="L43" s="7"/>
      <c r="M43" s="7"/>
      <c r="N43" s="23"/>
      <c r="O43" s="23"/>
      <c r="P43" s="23"/>
      <c r="Q43" s="7"/>
      <c r="R43" s="7"/>
      <c r="S43" s="23"/>
      <c r="T43" s="7"/>
      <c r="U43" s="7"/>
      <c r="V43" s="10" t="str">
        <f t="shared" si="0"/>
        <v/>
      </c>
      <c r="W43" s="19" t="str">
        <f t="shared" si="1"/>
        <v/>
      </c>
      <c r="X43" s="19" t="str">
        <f t="shared" si="2"/>
        <v/>
      </c>
      <c r="Y43" s="19" t="str">
        <f t="shared" si="3"/>
        <v/>
      </c>
      <c r="Z43" s="19" t="str">
        <f t="shared" si="4"/>
        <v/>
      </c>
    </row>
    <row r="44" spans="1:26" ht="30" customHeight="1" x14ac:dyDescent="0.35">
      <c r="A44" s="19" t="str">
        <f>IF($B44="","",IFERROR(MATCH($B44,SKOLY,0),"?")&amp;"-"&amp;COUNTIF($B$5:$B44,$B44))</f>
        <v/>
      </c>
      <c r="B44" s="7"/>
      <c r="C44" s="22"/>
      <c r="D44" s="7"/>
      <c r="E44" s="7"/>
      <c r="F44" s="7"/>
      <c r="G44" s="7"/>
      <c r="H44" s="7"/>
      <c r="I44" s="7"/>
      <c r="J44" s="7"/>
      <c r="K44" s="7"/>
      <c r="L44" s="7"/>
      <c r="M44" s="7"/>
      <c r="N44" s="23"/>
      <c r="O44" s="23"/>
      <c r="P44" s="23"/>
      <c r="Q44" s="7"/>
      <c r="R44" s="7"/>
      <c r="S44" s="23"/>
      <c r="T44" s="7"/>
      <c r="U44" s="7"/>
      <c r="V44" s="10" t="str">
        <f t="shared" si="0"/>
        <v/>
      </c>
      <c r="W44" s="19" t="str">
        <f t="shared" si="1"/>
        <v/>
      </c>
      <c r="X44" s="19" t="str">
        <f t="shared" si="2"/>
        <v/>
      </c>
      <c r="Y44" s="19" t="str">
        <f t="shared" si="3"/>
        <v/>
      </c>
      <c r="Z44" s="19" t="str">
        <f t="shared" si="4"/>
        <v/>
      </c>
    </row>
    <row r="45" spans="1:26" ht="30" customHeight="1" x14ac:dyDescent="0.35">
      <c r="A45" s="19" t="str">
        <f>IF($B45="","",IFERROR(MATCH($B45,SKOLY,0),"?")&amp;"-"&amp;COUNTIF($B$5:$B45,$B45))</f>
        <v/>
      </c>
      <c r="B45" s="7"/>
      <c r="C45" s="22"/>
      <c r="D45" s="7"/>
      <c r="E45" s="7"/>
      <c r="F45" s="7"/>
      <c r="G45" s="7"/>
      <c r="H45" s="7"/>
      <c r="I45" s="7"/>
      <c r="J45" s="7"/>
      <c r="K45" s="7"/>
      <c r="L45" s="7"/>
      <c r="M45" s="7"/>
      <c r="N45" s="23"/>
      <c r="O45" s="23"/>
      <c r="P45" s="23"/>
      <c r="Q45" s="7"/>
      <c r="R45" s="7"/>
      <c r="S45" s="23"/>
      <c r="T45" s="7"/>
      <c r="U45" s="7"/>
      <c r="V45" s="10" t="str">
        <f t="shared" si="0"/>
        <v/>
      </c>
      <c r="W45" s="19" t="str">
        <f t="shared" si="1"/>
        <v/>
      </c>
      <c r="X45" s="19" t="str">
        <f t="shared" si="2"/>
        <v/>
      </c>
      <c r="Y45" s="19" t="str">
        <f t="shared" si="3"/>
        <v/>
      </c>
      <c r="Z45" s="19" t="str">
        <f t="shared" si="4"/>
        <v/>
      </c>
    </row>
    <row r="46" spans="1:26" ht="30" customHeight="1" x14ac:dyDescent="0.35">
      <c r="A46" s="19" t="str">
        <f>IF($B46="","",IFERROR(MATCH($B46,SKOLY,0),"?")&amp;"-"&amp;COUNTIF($B$5:$B46,$B46))</f>
        <v/>
      </c>
      <c r="B46" s="7"/>
      <c r="C46" s="22"/>
      <c r="D46" s="7"/>
      <c r="E46" s="7"/>
      <c r="F46" s="7"/>
      <c r="G46" s="7"/>
      <c r="H46" s="7"/>
      <c r="I46" s="7"/>
      <c r="J46" s="7"/>
      <c r="K46" s="7"/>
      <c r="L46" s="7"/>
      <c r="M46" s="7"/>
      <c r="N46" s="23"/>
      <c r="O46" s="23"/>
      <c r="P46" s="23"/>
      <c r="Q46" s="7"/>
      <c r="R46" s="7"/>
      <c r="S46" s="23"/>
      <c r="T46" s="7"/>
      <c r="U46" s="7"/>
      <c r="V46" s="10" t="str">
        <f t="shared" si="0"/>
        <v/>
      </c>
      <c r="W46" s="19" t="str">
        <f t="shared" si="1"/>
        <v/>
      </c>
      <c r="X46" s="19" t="str">
        <f t="shared" si="2"/>
        <v/>
      </c>
      <c r="Y46" s="19" t="str">
        <f t="shared" si="3"/>
        <v/>
      </c>
      <c r="Z46" s="19" t="str">
        <f t="shared" si="4"/>
        <v/>
      </c>
    </row>
    <row r="47" spans="1:26" ht="30" customHeight="1" x14ac:dyDescent="0.35">
      <c r="A47" s="19" t="str">
        <f>IF($B47="","",IFERROR(MATCH($B47,SKOLY,0),"?")&amp;"-"&amp;COUNTIF($B$5:$B47,$B47))</f>
        <v/>
      </c>
      <c r="B47" s="7"/>
      <c r="C47" s="22"/>
      <c r="D47" s="7"/>
      <c r="E47" s="7"/>
      <c r="F47" s="7"/>
      <c r="G47" s="7"/>
      <c r="H47" s="7"/>
      <c r="I47" s="7"/>
      <c r="J47" s="7"/>
      <c r="K47" s="7"/>
      <c r="L47" s="7"/>
      <c r="M47" s="7"/>
      <c r="N47" s="23"/>
      <c r="O47" s="23"/>
      <c r="P47" s="23"/>
      <c r="Q47" s="7"/>
      <c r="R47" s="7"/>
      <c r="S47" s="23"/>
      <c r="T47" s="7"/>
      <c r="U47" s="7"/>
      <c r="V47" s="10" t="str">
        <f t="shared" si="0"/>
        <v/>
      </c>
      <c r="W47" s="19" t="str">
        <f t="shared" si="1"/>
        <v/>
      </c>
      <c r="X47" s="19" t="str">
        <f t="shared" si="2"/>
        <v/>
      </c>
      <c r="Y47" s="19" t="str">
        <f t="shared" si="3"/>
        <v/>
      </c>
      <c r="Z47" s="19" t="str">
        <f t="shared" si="4"/>
        <v/>
      </c>
    </row>
    <row r="48" spans="1:26" ht="30" customHeight="1" x14ac:dyDescent="0.35">
      <c r="A48" s="19" t="str">
        <f>IF($B48="","",IFERROR(MATCH($B48,SKOLY,0),"?")&amp;"-"&amp;COUNTIF($B$5:$B48,$B48))</f>
        <v/>
      </c>
      <c r="B48" s="7"/>
      <c r="C48" s="22"/>
      <c r="D48" s="7"/>
      <c r="E48" s="7"/>
      <c r="F48" s="7"/>
      <c r="G48" s="7"/>
      <c r="H48" s="7"/>
      <c r="I48" s="7"/>
      <c r="J48" s="7"/>
      <c r="K48" s="7"/>
      <c r="L48" s="7"/>
      <c r="M48" s="7"/>
      <c r="N48" s="23"/>
      <c r="O48" s="23"/>
      <c r="P48" s="23"/>
      <c r="Q48" s="7"/>
      <c r="R48" s="7"/>
      <c r="S48" s="23"/>
      <c r="T48" s="7"/>
      <c r="U48" s="7"/>
      <c r="V48" s="10" t="str">
        <f t="shared" si="0"/>
        <v/>
      </c>
      <c r="W48" s="19" t="str">
        <f t="shared" si="1"/>
        <v/>
      </c>
      <c r="X48" s="19" t="str">
        <f t="shared" si="2"/>
        <v/>
      </c>
      <c r="Y48" s="19" t="str">
        <f t="shared" si="3"/>
        <v/>
      </c>
      <c r="Z48" s="19" t="str">
        <f t="shared" si="4"/>
        <v/>
      </c>
    </row>
    <row r="49" spans="1:26" ht="30" customHeight="1" x14ac:dyDescent="0.35">
      <c r="A49" s="19" t="str">
        <f>IF($B49="","",IFERROR(MATCH($B49,SKOLY,0),"?")&amp;"-"&amp;COUNTIF($B$5:$B49,$B49))</f>
        <v/>
      </c>
      <c r="B49" s="7"/>
      <c r="C49" s="22"/>
      <c r="D49" s="7"/>
      <c r="E49" s="7"/>
      <c r="F49" s="7"/>
      <c r="G49" s="7"/>
      <c r="H49" s="7"/>
      <c r="I49" s="7"/>
      <c r="J49" s="7"/>
      <c r="K49" s="7"/>
      <c r="L49" s="7"/>
      <c r="M49" s="7"/>
      <c r="N49" s="23"/>
      <c r="O49" s="23"/>
      <c r="P49" s="23"/>
      <c r="Q49" s="7"/>
      <c r="R49" s="7"/>
      <c r="S49" s="23"/>
      <c r="T49" s="7"/>
      <c r="U49" s="7"/>
      <c r="V49" s="10" t="str">
        <f t="shared" si="0"/>
        <v/>
      </c>
      <c r="W49" s="19" t="str">
        <f t="shared" si="1"/>
        <v/>
      </c>
      <c r="X49" s="19" t="str">
        <f t="shared" si="2"/>
        <v/>
      </c>
      <c r="Y49" s="19" t="str">
        <f t="shared" si="3"/>
        <v/>
      </c>
      <c r="Z49" s="19" t="str">
        <f t="shared" si="4"/>
        <v/>
      </c>
    </row>
    <row r="50" spans="1:26" ht="30" customHeight="1" x14ac:dyDescent="0.35">
      <c r="A50" s="19" t="str">
        <f>IF($B50="","",IFERROR(MATCH($B50,SKOLY,0),"?")&amp;"-"&amp;COUNTIF($B$5:$B50,$B50))</f>
        <v/>
      </c>
      <c r="B50" s="7"/>
      <c r="C50" s="22"/>
      <c r="D50" s="7"/>
      <c r="E50" s="7"/>
      <c r="F50" s="7"/>
      <c r="G50" s="7"/>
      <c r="H50" s="7"/>
      <c r="I50" s="7"/>
      <c r="J50" s="7"/>
      <c r="K50" s="7"/>
      <c r="L50" s="7"/>
      <c r="M50" s="7"/>
      <c r="N50" s="23"/>
      <c r="O50" s="23"/>
      <c r="P50" s="23"/>
      <c r="Q50" s="7"/>
      <c r="R50" s="7"/>
      <c r="S50" s="23"/>
      <c r="T50" s="7"/>
      <c r="U50" s="7"/>
      <c r="V50" s="10" t="str">
        <f t="shared" si="0"/>
        <v/>
      </c>
      <c r="W50" s="19" t="str">
        <f t="shared" si="1"/>
        <v/>
      </c>
      <c r="X50" s="19" t="str">
        <f t="shared" si="2"/>
        <v/>
      </c>
      <c r="Y50" s="19" t="str">
        <f t="shared" si="3"/>
        <v/>
      </c>
      <c r="Z50" s="19" t="str">
        <f t="shared" si="4"/>
        <v/>
      </c>
    </row>
    <row r="51" spans="1:26" ht="30" customHeight="1" x14ac:dyDescent="0.35">
      <c r="A51" s="19" t="str">
        <f>IF($B51="","",IFERROR(MATCH($B51,SKOLY,0),"?")&amp;"-"&amp;COUNTIF($B$5:$B51,$B51))</f>
        <v/>
      </c>
      <c r="B51" s="7"/>
      <c r="C51" s="22"/>
      <c r="D51" s="7"/>
      <c r="E51" s="7"/>
      <c r="F51" s="7"/>
      <c r="G51" s="7"/>
      <c r="H51" s="7"/>
      <c r="I51" s="7"/>
      <c r="J51" s="7"/>
      <c r="K51" s="7"/>
      <c r="L51" s="7"/>
      <c r="M51" s="7"/>
      <c r="N51" s="23"/>
      <c r="O51" s="23"/>
      <c r="P51" s="23"/>
      <c r="Q51" s="7"/>
      <c r="R51" s="7"/>
      <c r="S51" s="23"/>
      <c r="T51" s="7"/>
      <c r="U51" s="7"/>
      <c r="V51" s="10" t="str">
        <f t="shared" si="0"/>
        <v/>
      </c>
      <c r="W51" s="19" t="str">
        <f t="shared" si="1"/>
        <v/>
      </c>
      <c r="X51" s="19" t="str">
        <f t="shared" si="2"/>
        <v/>
      </c>
      <c r="Y51" s="19" t="str">
        <f t="shared" si="3"/>
        <v/>
      </c>
      <c r="Z51" s="19" t="str">
        <f t="shared" si="4"/>
        <v/>
      </c>
    </row>
    <row r="52" spans="1:26" ht="30" customHeight="1" x14ac:dyDescent="0.35">
      <c r="A52" s="19" t="str">
        <f>IF($B52="","",IFERROR(MATCH($B52,SKOLY,0),"?")&amp;"-"&amp;COUNTIF($B$5:$B52,$B52))</f>
        <v/>
      </c>
      <c r="B52" s="7"/>
      <c r="C52" s="22"/>
      <c r="D52" s="7"/>
      <c r="E52" s="7"/>
      <c r="F52" s="7"/>
      <c r="G52" s="7"/>
      <c r="H52" s="7"/>
      <c r="I52" s="7"/>
      <c r="J52" s="7"/>
      <c r="K52" s="7"/>
      <c r="L52" s="7"/>
      <c r="M52" s="7"/>
      <c r="N52" s="23"/>
      <c r="O52" s="23"/>
      <c r="P52" s="23"/>
      <c r="Q52" s="7"/>
      <c r="R52" s="7"/>
      <c r="S52" s="23"/>
      <c r="T52" s="7"/>
      <c r="U52" s="7"/>
      <c r="V52" s="10" t="str">
        <f t="shared" si="0"/>
        <v/>
      </c>
      <c r="W52" s="19" t="str">
        <f t="shared" si="1"/>
        <v/>
      </c>
      <c r="X52" s="19" t="str">
        <f t="shared" si="2"/>
        <v/>
      </c>
      <c r="Y52" s="19" t="str">
        <f t="shared" si="3"/>
        <v/>
      </c>
      <c r="Z52" s="19" t="str">
        <f t="shared" si="4"/>
        <v/>
      </c>
    </row>
    <row r="53" spans="1:26" ht="30" customHeight="1" x14ac:dyDescent="0.35">
      <c r="A53" s="19" t="str">
        <f>IF($B53="","",IFERROR(MATCH($B53,SKOLY,0),"?")&amp;"-"&amp;COUNTIF($B$5:$B53,$B53))</f>
        <v/>
      </c>
      <c r="B53" s="7"/>
      <c r="C53" s="22"/>
      <c r="D53" s="7"/>
      <c r="E53" s="7"/>
      <c r="F53" s="7"/>
      <c r="G53" s="7"/>
      <c r="H53" s="7"/>
      <c r="I53" s="7"/>
      <c r="J53" s="7"/>
      <c r="K53" s="7"/>
      <c r="L53" s="7"/>
      <c r="M53" s="7"/>
      <c r="N53" s="23"/>
      <c r="O53" s="23"/>
      <c r="P53" s="23"/>
      <c r="Q53" s="7"/>
      <c r="R53" s="7"/>
      <c r="S53" s="23"/>
      <c r="T53" s="7"/>
      <c r="U53" s="7"/>
      <c r="V53" s="10" t="str">
        <f t="shared" si="0"/>
        <v/>
      </c>
      <c r="W53" s="19" t="str">
        <f t="shared" si="1"/>
        <v/>
      </c>
      <c r="X53" s="19" t="str">
        <f t="shared" si="2"/>
        <v/>
      </c>
      <c r="Y53" s="19" t="str">
        <f t="shared" si="3"/>
        <v/>
      </c>
      <c r="Z53" s="19" t="str">
        <f t="shared" si="4"/>
        <v/>
      </c>
    </row>
    <row r="54" spans="1:26" ht="30" customHeight="1" x14ac:dyDescent="0.35">
      <c r="A54" s="19" t="str">
        <f>IF($B54="","",IFERROR(MATCH($B54,SKOLY,0),"?")&amp;"-"&amp;COUNTIF($B$5:$B54,$B54))</f>
        <v/>
      </c>
      <c r="B54" s="7"/>
      <c r="C54" s="22"/>
      <c r="D54" s="7"/>
      <c r="E54" s="7"/>
      <c r="F54" s="7"/>
      <c r="G54" s="7"/>
      <c r="H54" s="7"/>
      <c r="I54" s="7"/>
      <c r="J54" s="7"/>
      <c r="K54" s="7"/>
      <c r="L54" s="7"/>
      <c r="M54" s="7"/>
      <c r="N54" s="23"/>
      <c r="O54" s="23"/>
      <c r="P54" s="23"/>
      <c r="Q54" s="7"/>
      <c r="R54" s="7"/>
      <c r="S54" s="23"/>
      <c r="T54" s="7"/>
      <c r="U54" s="7"/>
      <c r="V54" s="10" t="str">
        <f t="shared" si="0"/>
        <v/>
      </c>
      <c r="W54" s="19" t="str">
        <f t="shared" si="1"/>
        <v/>
      </c>
      <c r="X54" s="19" t="str">
        <f t="shared" si="2"/>
        <v/>
      </c>
      <c r="Y54" s="19" t="str">
        <f t="shared" si="3"/>
        <v/>
      </c>
      <c r="Z54" s="19" t="str">
        <f t="shared" si="4"/>
        <v/>
      </c>
    </row>
    <row r="55" spans="1:26" ht="30" customHeight="1" x14ac:dyDescent="0.35">
      <c r="A55" s="19" t="str">
        <f>IF($B55="","",IFERROR(MATCH($B55,SKOLY,0),"?")&amp;"-"&amp;COUNTIF($B$5:$B55,$B55))</f>
        <v/>
      </c>
      <c r="B55" s="7"/>
      <c r="C55" s="22"/>
      <c r="D55" s="7"/>
      <c r="E55" s="7"/>
      <c r="F55" s="7"/>
      <c r="G55" s="7"/>
      <c r="H55" s="7"/>
      <c r="I55" s="7"/>
      <c r="J55" s="7"/>
      <c r="K55" s="7"/>
      <c r="L55" s="7"/>
      <c r="M55" s="7"/>
      <c r="N55" s="23"/>
      <c r="O55" s="23"/>
      <c r="P55" s="23"/>
      <c r="Q55" s="7"/>
      <c r="R55" s="7"/>
      <c r="S55" s="23"/>
      <c r="T55" s="7"/>
      <c r="U55" s="7"/>
      <c r="V55" s="10" t="str">
        <f t="shared" si="0"/>
        <v/>
      </c>
      <c r="W55" s="19" t="str">
        <f t="shared" si="1"/>
        <v/>
      </c>
      <c r="X55" s="19" t="str">
        <f t="shared" si="2"/>
        <v/>
      </c>
      <c r="Y55" s="19" t="str">
        <f t="shared" si="3"/>
        <v/>
      </c>
      <c r="Z55" s="19" t="str">
        <f t="shared" si="4"/>
        <v/>
      </c>
    </row>
    <row r="56" spans="1:26" ht="30" customHeight="1" x14ac:dyDescent="0.35">
      <c r="A56" s="19" t="str">
        <f>IF($B56="","",IFERROR(MATCH($B56,SKOLY,0),"?")&amp;"-"&amp;COUNTIF($B$5:$B56,$B56))</f>
        <v/>
      </c>
      <c r="B56" s="7"/>
      <c r="C56" s="22"/>
      <c r="D56" s="7"/>
      <c r="E56" s="7"/>
      <c r="F56" s="7"/>
      <c r="G56" s="7"/>
      <c r="H56" s="7"/>
      <c r="I56" s="7"/>
      <c r="J56" s="7"/>
      <c r="K56" s="7"/>
      <c r="L56" s="7"/>
      <c r="M56" s="7"/>
      <c r="N56" s="23"/>
      <c r="O56" s="23"/>
      <c r="P56" s="23"/>
      <c r="Q56" s="7"/>
      <c r="R56" s="7"/>
      <c r="S56" s="23"/>
      <c r="T56" s="7"/>
      <c r="U56" s="7"/>
      <c r="V56" s="10" t="str">
        <f t="shared" si="0"/>
        <v/>
      </c>
      <c r="W56" s="19" t="str">
        <f t="shared" si="1"/>
        <v/>
      </c>
      <c r="X56" s="19" t="str">
        <f t="shared" si="2"/>
        <v/>
      </c>
      <c r="Y56" s="19" t="str">
        <f t="shared" si="3"/>
        <v/>
      </c>
      <c r="Z56" s="19" t="str">
        <f t="shared" si="4"/>
        <v/>
      </c>
    </row>
    <row r="57" spans="1:26" ht="30" customHeight="1" x14ac:dyDescent="0.35">
      <c r="A57" s="19" t="str">
        <f>IF($B57="","",IFERROR(MATCH($B57,SKOLY,0),"?")&amp;"-"&amp;COUNTIF($B$5:$B57,$B57))</f>
        <v/>
      </c>
      <c r="B57" s="7"/>
      <c r="C57" s="22"/>
      <c r="D57" s="7"/>
      <c r="E57" s="7"/>
      <c r="F57" s="7"/>
      <c r="G57" s="7"/>
      <c r="H57" s="7"/>
      <c r="I57" s="7"/>
      <c r="J57" s="7"/>
      <c r="K57" s="7"/>
      <c r="L57" s="7"/>
      <c r="M57" s="7"/>
      <c r="N57" s="23"/>
      <c r="O57" s="23"/>
      <c r="P57" s="23"/>
      <c r="Q57" s="7"/>
      <c r="R57" s="7"/>
      <c r="S57" s="23"/>
      <c r="T57" s="7"/>
      <c r="U57" s="7"/>
      <c r="V57" s="10" t="str">
        <f t="shared" si="0"/>
        <v/>
      </c>
      <c r="W57" s="19" t="str">
        <f t="shared" si="1"/>
        <v/>
      </c>
      <c r="X57" s="19" t="str">
        <f t="shared" si="2"/>
        <v/>
      </c>
      <c r="Y57" s="19" t="str">
        <f t="shared" si="3"/>
        <v/>
      </c>
      <c r="Z57" s="19" t="str">
        <f t="shared" si="4"/>
        <v/>
      </c>
    </row>
    <row r="58" spans="1:26" ht="30" customHeight="1" x14ac:dyDescent="0.35">
      <c r="A58" s="19" t="str">
        <f>IF($B58="","",IFERROR(MATCH($B58,SKOLY,0),"?")&amp;"-"&amp;COUNTIF($B$5:$B58,$B58))</f>
        <v/>
      </c>
      <c r="B58" s="7"/>
      <c r="C58" s="22"/>
      <c r="D58" s="7"/>
      <c r="E58" s="7"/>
      <c r="F58" s="7"/>
      <c r="G58" s="7"/>
      <c r="H58" s="7"/>
      <c r="I58" s="7"/>
      <c r="J58" s="7"/>
      <c r="K58" s="7"/>
      <c r="L58" s="7"/>
      <c r="M58" s="7"/>
      <c r="N58" s="23"/>
      <c r="O58" s="23"/>
      <c r="P58" s="23"/>
      <c r="Q58" s="7"/>
      <c r="R58" s="7"/>
      <c r="S58" s="23"/>
      <c r="T58" s="7"/>
      <c r="U58" s="7"/>
      <c r="V58" s="10" t="str">
        <f t="shared" si="0"/>
        <v/>
      </c>
      <c r="W58" s="19" t="str">
        <f t="shared" si="1"/>
        <v/>
      </c>
      <c r="X58" s="19" t="str">
        <f t="shared" si="2"/>
        <v/>
      </c>
      <c r="Y58" s="19" t="str">
        <f t="shared" si="3"/>
        <v/>
      </c>
      <c r="Z58" s="19" t="str">
        <f t="shared" si="4"/>
        <v/>
      </c>
    </row>
    <row r="59" spans="1:26" ht="30" customHeight="1" x14ac:dyDescent="0.35">
      <c r="A59" s="19" t="str">
        <f>IF($B59="","",IFERROR(MATCH($B59,SKOLY,0),"?")&amp;"-"&amp;COUNTIF($B$5:$B59,$B59))</f>
        <v/>
      </c>
      <c r="B59" s="7"/>
      <c r="C59" s="22"/>
      <c r="D59" s="7"/>
      <c r="E59" s="7"/>
      <c r="F59" s="7"/>
      <c r="G59" s="7"/>
      <c r="H59" s="7"/>
      <c r="I59" s="7"/>
      <c r="J59" s="7"/>
      <c r="K59" s="7"/>
      <c r="L59" s="7"/>
      <c r="M59" s="7"/>
      <c r="N59" s="23"/>
      <c r="O59" s="23"/>
      <c r="P59" s="23"/>
      <c r="Q59" s="7"/>
      <c r="R59" s="7"/>
      <c r="S59" s="23"/>
      <c r="T59" s="7"/>
      <c r="U59" s="7"/>
      <c r="V59" s="10" t="str">
        <f t="shared" si="0"/>
        <v/>
      </c>
      <c r="W59" s="19" t="str">
        <f t="shared" si="1"/>
        <v/>
      </c>
      <c r="X59" s="19" t="str">
        <f t="shared" si="2"/>
        <v/>
      </c>
      <c r="Y59" s="19" t="str">
        <f t="shared" si="3"/>
        <v/>
      </c>
      <c r="Z59" s="19" t="str">
        <f t="shared" si="4"/>
        <v/>
      </c>
    </row>
    <row r="60" spans="1:26" ht="30" customHeight="1" x14ac:dyDescent="0.35">
      <c r="A60" s="19" t="str">
        <f>IF($B60="","",IFERROR(MATCH($B60,SKOLY,0),"?")&amp;"-"&amp;COUNTIF($B$5:$B60,$B60))</f>
        <v/>
      </c>
      <c r="B60" s="7"/>
      <c r="C60" s="22"/>
      <c r="D60" s="7"/>
      <c r="E60" s="7"/>
      <c r="F60" s="7"/>
      <c r="G60" s="7"/>
      <c r="H60" s="7"/>
      <c r="I60" s="7"/>
      <c r="J60" s="7"/>
      <c r="K60" s="7"/>
      <c r="L60" s="7"/>
      <c r="M60" s="7"/>
      <c r="N60" s="23"/>
      <c r="O60" s="23"/>
      <c r="P60" s="23"/>
      <c r="Q60" s="7"/>
      <c r="R60" s="7"/>
      <c r="S60" s="23"/>
      <c r="T60" s="7"/>
      <c r="U60" s="7"/>
      <c r="V60" s="10" t="str">
        <f t="shared" si="0"/>
        <v/>
      </c>
      <c r="W60" s="19" t="str">
        <f t="shared" si="1"/>
        <v/>
      </c>
      <c r="X60" s="19" t="str">
        <f t="shared" si="2"/>
        <v/>
      </c>
      <c r="Y60" s="19" t="str">
        <f t="shared" si="3"/>
        <v/>
      </c>
      <c r="Z60" s="19" t="str">
        <f t="shared" si="4"/>
        <v/>
      </c>
    </row>
    <row r="61" spans="1:26" ht="30" customHeight="1" x14ac:dyDescent="0.35">
      <c r="A61" s="19" t="str">
        <f>IF($B61="","",IFERROR(MATCH($B61,SKOLY,0),"?")&amp;"-"&amp;COUNTIF($B$5:$B61,$B61))</f>
        <v/>
      </c>
      <c r="B61" s="7"/>
      <c r="C61" s="22"/>
      <c r="D61" s="7"/>
      <c r="E61" s="7"/>
      <c r="F61" s="7"/>
      <c r="G61" s="7"/>
      <c r="H61" s="7"/>
      <c r="I61" s="7"/>
      <c r="J61" s="7"/>
      <c r="K61" s="7"/>
      <c r="L61" s="7"/>
      <c r="M61" s="7"/>
      <c r="N61" s="23"/>
      <c r="O61" s="23"/>
      <c r="P61" s="23"/>
      <c r="Q61" s="7"/>
      <c r="R61" s="7"/>
      <c r="S61" s="23"/>
      <c r="T61" s="7"/>
      <c r="U61" s="7"/>
      <c r="V61" s="10" t="str">
        <f t="shared" si="0"/>
        <v/>
      </c>
      <c r="W61" s="19" t="str">
        <f t="shared" si="1"/>
        <v/>
      </c>
      <c r="X61" s="19" t="str">
        <f t="shared" si="2"/>
        <v/>
      </c>
      <c r="Y61" s="19" t="str">
        <f t="shared" si="3"/>
        <v/>
      </c>
      <c r="Z61" s="19" t="str">
        <f t="shared" si="4"/>
        <v/>
      </c>
    </row>
    <row r="62" spans="1:26" ht="30" customHeight="1" x14ac:dyDescent="0.35">
      <c r="A62" s="19" t="str">
        <f>IF($B62="","",IFERROR(MATCH($B62,SKOLY,0),"?")&amp;"-"&amp;COUNTIF($B$5:$B62,$B62))</f>
        <v/>
      </c>
      <c r="B62" s="7"/>
      <c r="C62" s="22"/>
      <c r="D62" s="7"/>
      <c r="E62" s="7"/>
      <c r="F62" s="7"/>
      <c r="G62" s="7"/>
      <c r="H62" s="7"/>
      <c r="I62" s="7"/>
      <c r="J62" s="7"/>
      <c r="K62" s="7"/>
      <c r="L62" s="7"/>
      <c r="M62" s="7"/>
      <c r="N62" s="23"/>
      <c r="O62" s="23"/>
      <c r="P62" s="23"/>
      <c r="Q62" s="7"/>
      <c r="R62" s="7"/>
      <c r="S62" s="23"/>
      <c r="T62" s="7"/>
      <c r="U62" s="7"/>
      <c r="V62" s="10" t="str">
        <f t="shared" si="0"/>
        <v/>
      </c>
      <c r="W62" s="19" t="str">
        <f t="shared" si="1"/>
        <v/>
      </c>
      <c r="X62" s="19" t="str">
        <f t="shared" si="2"/>
        <v/>
      </c>
      <c r="Y62" s="19" t="str">
        <f t="shared" si="3"/>
        <v/>
      </c>
      <c r="Z62" s="19" t="str">
        <f t="shared" si="4"/>
        <v/>
      </c>
    </row>
    <row r="63" spans="1:26" ht="30" customHeight="1" x14ac:dyDescent="0.35">
      <c r="A63" s="19" t="str">
        <f>IF($B63="","",IFERROR(MATCH($B63,SKOLY,0),"?")&amp;"-"&amp;COUNTIF($B$5:$B63,$B63))</f>
        <v/>
      </c>
      <c r="B63" s="7"/>
      <c r="C63" s="22"/>
      <c r="D63" s="7"/>
      <c r="E63" s="7"/>
      <c r="F63" s="7"/>
      <c r="G63" s="7"/>
      <c r="H63" s="7"/>
      <c r="I63" s="7"/>
      <c r="J63" s="7"/>
      <c r="K63" s="7"/>
      <c r="L63" s="7"/>
      <c r="M63" s="7"/>
      <c r="N63" s="23"/>
      <c r="O63" s="23"/>
      <c r="P63" s="23"/>
      <c r="Q63" s="7"/>
      <c r="R63" s="7"/>
      <c r="S63" s="23"/>
      <c r="T63" s="7"/>
      <c r="U63" s="7"/>
      <c r="V63" s="10" t="str">
        <f t="shared" si="0"/>
        <v/>
      </c>
      <c r="W63" s="19" t="str">
        <f t="shared" si="1"/>
        <v/>
      </c>
      <c r="X63" s="19" t="str">
        <f t="shared" si="2"/>
        <v/>
      </c>
      <c r="Y63" s="19" t="str">
        <f t="shared" si="3"/>
        <v/>
      </c>
      <c r="Z63" s="19" t="str">
        <f t="shared" si="4"/>
        <v/>
      </c>
    </row>
    <row r="64" spans="1:26" ht="30" customHeight="1" x14ac:dyDescent="0.35">
      <c r="A64" s="19" t="str">
        <f>IF($B64="","",IFERROR(MATCH($B64,SKOLY,0),"?")&amp;"-"&amp;COUNTIF($B$5:$B64,$B64))</f>
        <v/>
      </c>
      <c r="B64" s="7"/>
      <c r="C64" s="22"/>
      <c r="D64" s="7"/>
      <c r="E64" s="7"/>
      <c r="F64" s="7"/>
      <c r="G64" s="7"/>
      <c r="H64" s="7"/>
      <c r="I64" s="7"/>
      <c r="J64" s="7"/>
      <c r="K64" s="7"/>
      <c r="L64" s="7"/>
      <c r="M64" s="7"/>
      <c r="N64" s="23"/>
      <c r="O64" s="23"/>
      <c r="P64" s="23"/>
      <c r="Q64" s="7"/>
      <c r="R64" s="7"/>
      <c r="S64" s="23"/>
      <c r="T64" s="7"/>
      <c r="U64" s="7"/>
      <c r="V64" s="10" t="str">
        <f t="shared" si="0"/>
        <v/>
      </c>
      <c r="W64" s="19" t="str">
        <f t="shared" si="1"/>
        <v/>
      </c>
      <c r="X64" s="19" t="str">
        <f t="shared" si="2"/>
        <v/>
      </c>
      <c r="Y64" s="19" t="str">
        <f t="shared" si="3"/>
        <v/>
      </c>
      <c r="Z64" s="19" t="str">
        <f t="shared" si="4"/>
        <v/>
      </c>
    </row>
    <row r="65" spans="1:26" ht="30" customHeight="1" x14ac:dyDescent="0.35">
      <c r="A65" s="19" t="str">
        <f>IF($B65="","",IFERROR(MATCH($B65,SKOLY,0),"?")&amp;"-"&amp;COUNTIF($B$5:$B65,$B65))</f>
        <v/>
      </c>
      <c r="B65" s="7"/>
      <c r="C65" s="22"/>
      <c r="D65" s="7"/>
      <c r="E65" s="7"/>
      <c r="F65" s="7"/>
      <c r="G65" s="7"/>
      <c r="H65" s="7"/>
      <c r="I65" s="7"/>
      <c r="J65" s="7"/>
      <c r="K65" s="7"/>
      <c r="L65" s="7"/>
      <c r="M65" s="7"/>
      <c r="N65" s="23"/>
      <c r="O65" s="23"/>
      <c r="P65" s="23"/>
      <c r="Q65" s="7"/>
      <c r="R65" s="7"/>
      <c r="S65" s="23"/>
      <c r="T65" s="7"/>
      <c r="U65" s="7"/>
      <c r="V65" s="10" t="str">
        <f t="shared" si="0"/>
        <v/>
      </c>
      <c r="W65" s="19" t="str">
        <f t="shared" si="1"/>
        <v/>
      </c>
      <c r="X65" s="19" t="str">
        <f t="shared" si="2"/>
        <v/>
      </c>
      <c r="Y65" s="19" t="str">
        <f t="shared" si="3"/>
        <v/>
      </c>
      <c r="Z65" s="19" t="str">
        <f t="shared" si="4"/>
        <v/>
      </c>
    </row>
    <row r="66" spans="1:26" ht="30" customHeight="1" x14ac:dyDescent="0.35">
      <c r="A66" s="19" t="str">
        <f>IF($B66="","",IFERROR(MATCH($B66,SKOLY,0),"?")&amp;"-"&amp;COUNTIF($B$5:$B66,$B66))</f>
        <v/>
      </c>
      <c r="B66" s="7"/>
      <c r="C66" s="22"/>
      <c r="D66" s="7"/>
      <c r="E66" s="7"/>
      <c r="F66" s="7"/>
      <c r="G66" s="7"/>
      <c r="H66" s="7"/>
      <c r="I66" s="7"/>
      <c r="J66" s="7"/>
      <c r="K66" s="7"/>
      <c r="L66" s="7"/>
      <c r="M66" s="7"/>
      <c r="N66" s="23"/>
      <c r="O66" s="23"/>
      <c r="P66" s="23"/>
      <c r="Q66" s="7"/>
      <c r="R66" s="7"/>
      <c r="S66" s="23"/>
      <c r="T66" s="7"/>
      <c r="U66" s="7"/>
      <c r="V66" s="10" t="str">
        <f t="shared" si="0"/>
        <v/>
      </c>
      <c r="W66" s="19" t="str">
        <f t="shared" si="1"/>
        <v/>
      </c>
      <c r="X66" s="19" t="str">
        <f t="shared" si="2"/>
        <v/>
      </c>
      <c r="Y66" s="19" t="str">
        <f t="shared" si="3"/>
        <v/>
      </c>
      <c r="Z66" s="19" t="str">
        <f t="shared" si="4"/>
        <v/>
      </c>
    </row>
    <row r="67" spans="1:26" ht="30" customHeight="1" x14ac:dyDescent="0.35">
      <c r="A67" s="19" t="str">
        <f>IF($B67="","",IFERROR(MATCH($B67,SKOLY,0),"?")&amp;"-"&amp;COUNTIF($B$5:$B67,$B67))</f>
        <v/>
      </c>
      <c r="B67" s="7"/>
      <c r="C67" s="22"/>
      <c r="D67" s="7"/>
      <c r="E67" s="7"/>
      <c r="F67" s="7"/>
      <c r="G67" s="7"/>
      <c r="H67" s="7"/>
      <c r="I67" s="7"/>
      <c r="J67" s="7"/>
      <c r="K67" s="7"/>
      <c r="L67" s="7"/>
      <c r="M67" s="7"/>
      <c r="N67" s="23"/>
      <c r="O67" s="23"/>
      <c r="P67" s="23"/>
      <c r="Q67" s="7"/>
      <c r="R67" s="7"/>
      <c r="S67" s="23"/>
      <c r="T67" s="7"/>
      <c r="U67" s="7"/>
      <c r="V67" s="10" t="str">
        <f t="shared" si="0"/>
        <v/>
      </c>
      <c r="W67" s="19" t="str">
        <f t="shared" si="1"/>
        <v/>
      </c>
      <c r="X67" s="19" t="str">
        <f t="shared" si="2"/>
        <v/>
      </c>
      <c r="Y67" s="19" t="str">
        <f t="shared" si="3"/>
        <v/>
      </c>
      <c r="Z67" s="19" t="str">
        <f t="shared" si="4"/>
        <v/>
      </c>
    </row>
    <row r="68" spans="1:26" ht="30" customHeight="1" x14ac:dyDescent="0.35">
      <c r="A68" s="19" t="str">
        <f>IF($B68="","",IFERROR(MATCH($B68,SKOLY,0),"?")&amp;"-"&amp;COUNTIF($B$5:$B68,$B68))</f>
        <v/>
      </c>
      <c r="B68" s="7"/>
      <c r="C68" s="22"/>
      <c r="D68" s="7"/>
      <c r="E68" s="7"/>
      <c r="F68" s="7"/>
      <c r="G68" s="7"/>
      <c r="H68" s="7"/>
      <c r="I68" s="7"/>
      <c r="J68" s="7"/>
      <c r="K68" s="7"/>
      <c r="L68" s="7"/>
      <c r="M68" s="7"/>
      <c r="N68" s="23"/>
      <c r="O68" s="23"/>
      <c r="P68" s="23"/>
      <c r="Q68" s="7"/>
      <c r="R68" s="7"/>
      <c r="S68" s="23"/>
      <c r="T68" s="7"/>
      <c r="U68" s="7"/>
      <c r="V68" s="10" t="str">
        <f t="shared" si="0"/>
        <v/>
      </c>
      <c r="W68" s="19" t="str">
        <f t="shared" si="1"/>
        <v/>
      </c>
      <c r="X68" s="19" t="str">
        <f t="shared" si="2"/>
        <v/>
      </c>
      <c r="Y68" s="19" t="str">
        <f t="shared" si="3"/>
        <v/>
      </c>
      <c r="Z68" s="19" t="str">
        <f t="shared" si="4"/>
        <v/>
      </c>
    </row>
    <row r="69" spans="1:26" ht="30" customHeight="1" x14ac:dyDescent="0.35">
      <c r="A69" s="19" t="str">
        <f>IF($B69="","",IFERROR(MATCH($B69,SKOLY,0),"?")&amp;"-"&amp;COUNTIF($B$5:$B69,$B69))</f>
        <v/>
      </c>
      <c r="B69" s="7"/>
      <c r="C69" s="22"/>
      <c r="D69" s="7"/>
      <c r="E69" s="7"/>
      <c r="F69" s="7"/>
      <c r="G69" s="7"/>
      <c r="H69" s="7"/>
      <c r="I69" s="7"/>
      <c r="J69" s="7"/>
      <c r="K69" s="7"/>
      <c r="L69" s="7"/>
      <c r="M69" s="7"/>
      <c r="N69" s="23"/>
      <c r="O69" s="23"/>
      <c r="P69" s="23"/>
      <c r="Q69" s="7"/>
      <c r="R69" s="7"/>
      <c r="S69" s="23"/>
      <c r="T69" s="7"/>
      <c r="U69" s="7"/>
      <c r="V69" s="10" t="str">
        <f t="shared" ref="V69:V132" si="5">IF($B69="","",IF(W69="","OK",LEFT(W69,LEN(W69)-2)))</f>
        <v/>
      </c>
      <c r="W69" s="19" t="str">
        <f t="shared" ref="W69:W132" si="6">IF($B69="","",IF(COUNTIF(SKOLY,$B69)=0,"✖ škola není v seznamu na listu Zapojené školy; ","")&amp;IF($C69="","✖ chybí vazba na ID položky v pasportizaci; ","")&amp;IF($D69="","✖ chybí technologie č. 1; ","")&amp;IF(AND($D69&lt;&gt;"",COUNTIF(CIS_TECHNOLOGIE,$D69)=0),"✖ technologie č. 1 mimo číselník; ","")&amp;IF(AND($E69&lt;&gt;"",COUNTIF(CIS_TECHNOLOGIE,$E69)=0),"✖ technologie č. 2 mimo číselník; ","")&amp;IF($F69="","✖ chybí předmět / vzdělávací oblast; ","")&amp;IF($G69="","✖ chybí obor vzdělání a ročník; ","")&amp;IF($H69="","✖ chybí téma / modul dle ŠVP; ","")&amp;IF($I69="","✖ chybí kompetence č. 1; ","")&amp;IF(AND($I69&lt;&gt;"",COUNTIF(CIS_KOMPETENCE,$I69)=0),"✖ kompetence č. 1 mimo číselník; ","")&amp;IF(AND($J69&lt;&gt;"",COUNTIF(CIS_KOMPETENCE,$J69)=0),"✖ kompetence č. 2 mimo číselník; ","")&amp;IF(AND($K69&lt;&gt;"",COUNTIF(CIS_KOMPETENCE,$K69)=0),"✖ kompetence č. 3 mimo číselník; ","")&amp;IF($L69="","✖ chybí způsob využití č. 1; ","")&amp;IF(AND($L69&lt;&gt;"",COUNTIF(CIS_ZPUSOB,$L69)=0),"✖ způsob využití č. 1 mimo číselník; ","")&amp;IF(AND($M69&lt;&gt;"",COUNTIF(CIS_ZPUSOB,$M69)=0),"✖ způsob využití č. 2 mimo číselník; ","")&amp;IF($N69="","✖ chybí frekvence využití; ","")&amp;IF(AND($N69&lt;&gt;"",COUNTIF(CIS_FREKVENCE,$N69)=0),"✖ frekvence mimo číselník; ","")&amp;IF(N($O69)&lt;=0,"✖ chybí počet zapojených žáků; ","")&amp;IF(N($P69)&lt;=0,"✖ chybí počet zapojených pedagogů; ","")&amp;IF(AND(N($O69)&gt;0,ISNUMBER(MATCH($B69,SKOLY,0)),N($O69)&gt;N(IFERROR(INDEX(SKOLY_ZACI,MATCH($B69,SKOLY,0)),0))),"✖ počet zapojených žáků převyšuje počet žáků školy; ","")&amp;IF(AND(N($P69)&gt;0,ISNUMBER(MATCH($B69,SKOLY,0)),N($P69)&gt;N(IFERROR(INDEX(SKOLY_PEDAGOGOVE,MATCH($B69,SKOLY,0)),0))),"✖ počet zapojených pedagogů převyšuje počet pedagogických pracovníků školy; ","")&amp;IF($Q69="","✖ chybí odpovědná role; ","")&amp;IF(AND($Q69&lt;&gt;"",COUNTIF(CIS_ROLE,$Q69)=0),"✖ odpovědná role mimo číselník; ","")&amp;IF(AND($R69&lt;&gt;"",COUNTIF(CIS_ROLE,$R69)=0),"✖ spolupracující role mimo číselník; ","")&amp;IF($S69="","✖ chybí zahájení využívání; ","")&amp;IF($T69="","✖ chybí způsob doložení č. 1; ","")&amp;IF(AND($T69&lt;&gt;"",COUNTIF(CIS_DOLOZENI,$T69)=0),"✖ způsob doložení č. 1 mimo číselník; ","")&amp;IF(AND($U69&lt;&gt;"",COUNTIF(CIS_DOLOZENI,$U69)=0),"✖ způsob doložení č. 2 mimo číselník; ","")&amp;IF(AND($E69&lt;&gt;"",$D69=""),"✖ vícenásobný výběr: technologie č. 2 vyplněna bez č. 1; ","")&amp;IF(AND($E69&lt;&gt;"",$E69=$D69),"✖ vícenásobný výběr: technologie č. 2 shodná s č. 1; ","")&amp;IF(AND($J69&lt;&gt;"",$I69=""),"✖ vícenásobný výběr: kompetence č. 2 vyplněna bez č. 1; ","")&amp;IF(AND($J69&lt;&gt;"",$J69=$I69),"✖ vícenásobný výběr: kompetence č. 2 shodná s č. 1; ","")&amp;IF(AND($K69&lt;&gt;"",$J69=""),"✖ vícenásobný výběr: kompetence č. 3 vyplněna bez č. 2; ","")&amp;IF(AND($K69&lt;&gt;"",OR($K69=$I69,$K69=$J69)),"✖ vícenásobný výběr: kompetence č. 3 opakuje č. 1 nebo č. 2; ","")&amp;IF(AND($M69&lt;&gt;"",$L69=""),"✖ vícenásobný výběr: způsob využití č. 2 vyplněn bez č. 1; ","")&amp;IF(AND($M69&lt;&gt;"",$M69=$L69),"✖ vícenásobný výběr: způsob využití č. 2 shodný s č. 1; ","")&amp;IF(AND($R69&lt;&gt;"",$Q69=""),"✖ vícenásobný výběr: spolupracující role vyplněna bez odpovědné role; ","")&amp;IF(AND($R69&lt;&gt;"",$R69=$Q69),"✖ vícenásobný výběr: spolupracující role shodná s odpovědnou rolí; ","")&amp;IF(AND($U69&lt;&gt;"",$T69=""),"✖ vícenásobný výběr: způsob doložení č. 2 vyplněn bez č. 1; ","")&amp;IF(AND($U69&lt;&gt;"",$U69=$T69),"✖ vícenásobný výběr: způsob doložení č. 2 shodný s č. 1; ","")&amp;IF(AND($H69&lt;&gt;"",LEN($H69)&lt;30),"▲ stručné téma / modul (méně než 30 znaků); ","")&amp;IF(AND($C69&lt;&gt;"",LOWER(LEFT($C69,4))&lt;&gt;"stáv",SUMPRODUCT(--(PASPORT_ID=TRIM(LEFT($C69,IFERROR(FIND(";",$C69)-1,LEN($C69))))))=0),"▲ vazba na ID položky neodpovídá žádné položce v pasportizaci; ",""))</f>
        <v/>
      </c>
      <c r="X69" s="19" t="str">
        <f t="shared" ref="X69:X132" si="7">IF($B69="","",LEN(W69)-LEN(SUBSTITUTE(W69,"✖","")))</f>
        <v/>
      </c>
      <c r="Y69" s="19" t="str">
        <f t="shared" ref="Y69:Y132" si="8">IF($B69="","",LEN(W69)-LEN(SUBSTITUTE(W69,"▲","")))</f>
        <v/>
      </c>
      <c r="Z69" s="19" t="str">
        <f t="shared" ref="Z69:Z132" si="9">IF($B69="","",(LEN(W69)-LEN(SUBSTITUTE(W69,"vícenásobný výběr","")))/LEN("vícenásobný výběr"))</f>
        <v/>
      </c>
    </row>
    <row r="70" spans="1:26" ht="30" customHeight="1" x14ac:dyDescent="0.35">
      <c r="A70" s="19" t="str">
        <f>IF($B70="","",IFERROR(MATCH($B70,SKOLY,0),"?")&amp;"-"&amp;COUNTIF($B$5:$B70,$B70))</f>
        <v/>
      </c>
      <c r="B70" s="7"/>
      <c r="C70" s="22"/>
      <c r="D70" s="7"/>
      <c r="E70" s="7"/>
      <c r="F70" s="7"/>
      <c r="G70" s="7"/>
      <c r="H70" s="7"/>
      <c r="I70" s="7"/>
      <c r="J70" s="7"/>
      <c r="K70" s="7"/>
      <c r="L70" s="7"/>
      <c r="M70" s="7"/>
      <c r="N70" s="23"/>
      <c r="O70" s="23"/>
      <c r="P70" s="23"/>
      <c r="Q70" s="7"/>
      <c r="R70" s="7"/>
      <c r="S70" s="23"/>
      <c r="T70" s="7"/>
      <c r="U70" s="7"/>
      <c r="V70" s="10" t="str">
        <f t="shared" si="5"/>
        <v/>
      </c>
      <c r="W70" s="19" t="str">
        <f t="shared" si="6"/>
        <v/>
      </c>
      <c r="X70" s="19" t="str">
        <f t="shared" si="7"/>
        <v/>
      </c>
      <c r="Y70" s="19" t="str">
        <f t="shared" si="8"/>
        <v/>
      </c>
      <c r="Z70" s="19" t="str">
        <f t="shared" si="9"/>
        <v/>
      </c>
    </row>
    <row r="71" spans="1:26" ht="30" customHeight="1" x14ac:dyDescent="0.35">
      <c r="A71" s="19" t="str">
        <f>IF($B71="","",IFERROR(MATCH($B71,SKOLY,0),"?")&amp;"-"&amp;COUNTIF($B$5:$B71,$B71))</f>
        <v/>
      </c>
      <c r="B71" s="7"/>
      <c r="C71" s="22"/>
      <c r="D71" s="7"/>
      <c r="E71" s="7"/>
      <c r="F71" s="7"/>
      <c r="G71" s="7"/>
      <c r="H71" s="7"/>
      <c r="I71" s="7"/>
      <c r="J71" s="7"/>
      <c r="K71" s="7"/>
      <c r="L71" s="7"/>
      <c r="M71" s="7"/>
      <c r="N71" s="23"/>
      <c r="O71" s="23"/>
      <c r="P71" s="23"/>
      <c r="Q71" s="7"/>
      <c r="R71" s="7"/>
      <c r="S71" s="23"/>
      <c r="T71" s="7"/>
      <c r="U71" s="7"/>
      <c r="V71" s="10" t="str">
        <f t="shared" si="5"/>
        <v/>
      </c>
      <c r="W71" s="19" t="str">
        <f t="shared" si="6"/>
        <v/>
      </c>
      <c r="X71" s="19" t="str">
        <f t="shared" si="7"/>
        <v/>
      </c>
      <c r="Y71" s="19" t="str">
        <f t="shared" si="8"/>
        <v/>
      </c>
      <c r="Z71" s="19" t="str">
        <f t="shared" si="9"/>
        <v/>
      </c>
    </row>
    <row r="72" spans="1:26" ht="30" customHeight="1" x14ac:dyDescent="0.35">
      <c r="A72" s="19" t="str">
        <f>IF($B72="","",IFERROR(MATCH($B72,SKOLY,0),"?")&amp;"-"&amp;COUNTIF($B$5:$B72,$B72))</f>
        <v/>
      </c>
      <c r="B72" s="7"/>
      <c r="C72" s="22"/>
      <c r="D72" s="7"/>
      <c r="E72" s="7"/>
      <c r="F72" s="7"/>
      <c r="G72" s="7"/>
      <c r="H72" s="7"/>
      <c r="I72" s="7"/>
      <c r="J72" s="7"/>
      <c r="K72" s="7"/>
      <c r="L72" s="7"/>
      <c r="M72" s="7"/>
      <c r="N72" s="23"/>
      <c r="O72" s="23"/>
      <c r="P72" s="23"/>
      <c r="Q72" s="7"/>
      <c r="R72" s="7"/>
      <c r="S72" s="23"/>
      <c r="T72" s="7"/>
      <c r="U72" s="7"/>
      <c r="V72" s="10" t="str">
        <f t="shared" si="5"/>
        <v/>
      </c>
      <c r="W72" s="19" t="str">
        <f t="shared" si="6"/>
        <v/>
      </c>
      <c r="X72" s="19" t="str">
        <f t="shared" si="7"/>
        <v/>
      </c>
      <c r="Y72" s="19" t="str">
        <f t="shared" si="8"/>
        <v/>
      </c>
      <c r="Z72" s="19" t="str">
        <f t="shared" si="9"/>
        <v/>
      </c>
    </row>
    <row r="73" spans="1:26" ht="30" customHeight="1" x14ac:dyDescent="0.35">
      <c r="A73" s="19" t="str">
        <f>IF($B73="","",IFERROR(MATCH($B73,SKOLY,0),"?")&amp;"-"&amp;COUNTIF($B$5:$B73,$B73))</f>
        <v/>
      </c>
      <c r="B73" s="7"/>
      <c r="C73" s="22"/>
      <c r="D73" s="7"/>
      <c r="E73" s="7"/>
      <c r="F73" s="7"/>
      <c r="G73" s="7"/>
      <c r="H73" s="7"/>
      <c r="I73" s="7"/>
      <c r="J73" s="7"/>
      <c r="K73" s="7"/>
      <c r="L73" s="7"/>
      <c r="M73" s="7"/>
      <c r="N73" s="23"/>
      <c r="O73" s="23"/>
      <c r="P73" s="23"/>
      <c r="Q73" s="7"/>
      <c r="R73" s="7"/>
      <c r="S73" s="23"/>
      <c r="T73" s="7"/>
      <c r="U73" s="7"/>
      <c r="V73" s="10" t="str">
        <f t="shared" si="5"/>
        <v/>
      </c>
      <c r="W73" s="19" t="str">
        <f t="shared" si="6"/>
        <v/>
      </c>
      <c r="X73" s="19" t="str">
        <f t="shared" si="7"/>
        <v/>
      </c>
      <c r="Y73" s="19" t="str">
        <f t="shared" si="8"/>
        <v/>
      </c>
      <c r="Z73" s="19" t="str">
        <f t="shared" si="9"/>
        <v/>
      </c>
    </row>
    <row r="74" spans="1:26" ht="30" customHeight="1" x14ac:dyDescent="0.35">
      <c r="A74" s="19" t="str">
        <f>IF($B74="","",IFERROR(MATCH($B74,SKOLY,0),"?")&amp;"-"&amp;COUNTIF($B$5:$B74,$B74))</f>
        <v/>
      </c>
      <c r="B74" s="7"/>
      <c r="C74" s="22"/>
      <c r="D74" s="7"/>
      <c r="E74" s="7"/>
      <c r="F74" s="7"/>
      <c r="G74" s="7"/>
      <c r="H74" s="7"/>
      <c r="I74" s="7"/>
      <c r="J74" s="7"/>
      <c r="K74" s="7"/>
      <c r="L74" s="7"/>
      <c r="M74" s="7"/>
      <c r="N74" s="23"/>
      <c r="O74" s="23"/>
      <c r="P74" s="23"/>
      <c r="Q74" s="7"/>
      <c r="R74" s="7"/>
      <c r="S74" s="23"/>
      <c r="T74" s="7"/>
      <c r="U74" s="7"/>
      <c r="V74" s="10" t="str">
        <f t="shared" si="5"/>
        <v/>
      </c>
      <c r="W74" s="19" t="str">
        <f t="shared" si="6"/>
        <v/>
      </c>
      <c r="X74" s="19" t="str">
        <f t="shared" si="7"/>
        <v/>
      </c>
      <c r="Y74" s="19" t="str">
        <f t="shared" si="8"/>
        <v/>
      </c>
      <c r="Z74" s="19" t="str">
        <f t="shared" si="9"/>
        <v/>
      </c>
    </row>
    <row r="75" spans="1:26" ht="30" customHeight="1" x14ac:dyDescent="0.35">
      <c r="A75" s="19" t="str">
        <f>IF($B75="","",IFERROR(MATCH($B75,SKOLY,0),"?")&amp;"-"&amp;COUNTIF($B$5:$B75,$B75))</f>
        <v/>
      </c>
      <c r="B75" s="7"/>
      <c r="C75" s="22"/>
      <c r="D75" s="7"/>
      <c r="E75" s="7"/>
      <c r="F75" s="7"/>
      <c r="G75" s="7"/>
      <c r="H75" s="7"/>
      <c r="I75" s="7"/>
      <c r="J75" s="7"/>
      <c r="K75" s="7"/>
      <c r="L75" s="7"/>
      <c r="M75" s="7"/>
      <c r="N75" s="23"/>
      <c r="O75" s="23"/>
      <c r="P75" s="23"/>
      <c r="Q75" s="7"/>
      <c r="R75" s="7"/>
      <c r="S75" s="23"/>
      <c r="T75" s="7"/>
      <c r="U75" s="7"/>
      <c r="V75" s="10" t="str">
        <f t="shared" si="5"/>
        <v/>
      </c>
      <c r="W75" s="19" t="str">
        <f t="shared" si="6"/>
        <v/>
      </c>
      <c r="X75" s="19" t="str">
        <f t="shared" si="7"/>
        <v/>
      </c>
      <c r="Y75" s="19" t="str">
        <f t="shared" si="8"/>
        <v/>
      </c>
      <c r="Z75" s="19" t="str">
        <f t="shared" si="9"/>
        <v/>
      </c>
    </row>
    <row r="76" spans="1:26" ht="30" customHeight="1" x14ac:dyDescent="0.35">
      <c r="A76" s="19" t="str">
        <f>IF($B76="","",IFERROR(MATCH($B76,SKOLY,0),"?")&amp;"-"&amp;COUNTIF($B$5:$B76,$B76))</f>
        <v/>
      </c>
      <c r="B76" s="7"/>
      <c r="C76" s="22"/>
      <c r="D76" s="7"/>
      <c r="E76" s="7"/>
      <c r="F76" s="7"/>
      <c r="G76" s="7"/>
      <c r="H76" s="7"/>
      <c r="I76" s="7"/>
      <c r="J76" s="7"/>
      <c r="K76" s="7"/>
      <c r="L76" s="7"/>
      <c r="M76" s="7"/>
      <c r="N76" s="23"/>
      <c r="O76" s="23"/>
      <c r="P76" s="23"/>
      <c r="Q76" s="7"/>
      <c r="R76" s="7"/>
      <c r="S76" s="23"/>
      <c r="T76" s="7"/>
      <c r="U76" s="7"/>
      <c r="V76" s="10" t="str">
        <f t="shared" si="5"/>
        <v/>
      </c>
      <c r="W76" s="19" t="str">
        <f t="shared" si="6"/>
        <v/>
      </c>
      <c r="X76" s="19" t="str">
        <f t="shared" si="7"/>
        <v/>
      </c>
      <c r="Y76" s="19" t="str">
        <f t="shared" si="8"/>
        <v/>
      </c>
      <c r="Z76" s="19" t="str">
        <f t="shared" si="9"/>
        <v/>
      </c>
    </row>
    <row r="77" spans="1:26" ht="30" customHeight="1" x14ac:dyDescent="0.35">
      <c r="A77" s="19" t="str">
        <f>IF($B77="","",IFERROR(MATCH($B77,SKOLY,0),"?")&amp;"-"&amp;COUNTIF($B$5:$B77,$B77))</f>
        <v/>
      </c>
      <c r="B77" s="7"/>
      <c r="C77" s="22"/>
      <c r="D77" s="7"/>
      <c r="E77" s="7"/>
      <c r="F77" s="7"/>
      <c r="G77" s="7"/>
      <c r="H77" s="7"/>
      <c r="I77" s="7"/>
      <c r="J77" s="7"/>
      <c r="K77" s="7"/>
      <c r="L77" s="7"/>
      <c r="M77" s="7"/>
      <c r="N77" s="23"/>
      <c r="O77" s="23"/>
      <c r="P77" s="23"/>
      <c r="Q77" s="7"/>
      <c r="R77" s="7"/>
      <c r="S77" s="23"/>
      <c r="T77" s="7"/>
      <c r="U77" s="7"/>
      <c r="V77" s="10" t="str">
        <f t="shared" si="5"/>
        <v/>
      </c>
      <c r="W77" s="19" t="str">
        <f t="shared" si="6"/>
        <v/>
      </c>
      <c r="X77" s="19" t="str">
        <f t="shared" si="7"/>
        <v/>
      </c>
      <c r="Y77" s="19" t="str">
        <f t="shared" si="8"/>
        <v/>
      </c>
      <c r="Z77" s="19" t="str">
        <f t="shared" si="9"/>
        <v/>
      </c>
    </row>
    <row r="78" spans="1:26" ht="30" customHeight="1" x14ac:dyDescent="0.35">
      <c r="A78" s="19" t="str">
        <f>IF($B78="","",IFERROR(MATCH($B78,SKOLY,0),"?")&amp;"-"&amp;COUNTIF($B$5:$B78,$B78))</f>
        <v/>
      </c>
      <c r="B78" s="7"/>
      <c r="C78" s="22"/>
      <c r="D78" s="7"/>
      <c r="E78" s="7"/>
      <c r="F78" s="7"/>
      <c r="G78" s="7"/>
      <c r="H78" s="7"/>
      <c r="I78" s="7"/>
      <c r="J78" s="7"/>
      <c r="K78" s="7"/>
      <c r="L78" s="7"/>
      <c r="M78" s="7"/>
      <c r="N78" s="23"/>
      <c r="O78" s="23"/>
      <c r="P78" s="23"/>
      <c r="Q78" s="7"/>
      <c r="R78" s="7"/>
      <c r="S78" s="23"/>
      <c r="T78" s="7"/>
      <c r="U78" s="7"/>
      <c r="V78" s="10" t="str">
        <f t="shared" si="5"/>
        <v/>
      </c>
      <c r="W78" s="19" t="str">
        <f t="shared" si="6"/>
        <v/>
      </c>
      <c r="X78" s="19" t="str">
        <f t="shared" si="7"/>
        <v/>
      </c>
      <c r="Y78" s="19" t="str">
        <f t="shared" si="8"/>
        <v/>
      </c>
      <c r="Z78" s="19" t="str">
        <f t="shared" si="9"/>
        <v/>
      </c>
    </row>
    <row r="79" spans="1:26" ht="30" customHeight="1" x14ac:dyDescent="0.35">
      <c r="A79" s="19" t="str">
        <f>IF($B79="","",IFERROR(MATCH($B79,SKOLY,0),"?")&amp;"-"&amp;COUNTIF($B$5:$B79,$B79))</f>
        <v/>
      </c>
      <c r="B79" s="7"/>
      <c r="C79" s="22"/>
      <c r="D79" s="7"/>
      <c r="E79" s="7"/>
      <c r="F79" s="7"/>
      <c r="G79" s="7"/>
      <c r="H79" s="7"/>
      <c r="I79" s="7"/>
      <c r="J79" s="7"/>
      <c r="K79" s="7"/>
      <c r="L79" s="7"/>
      <c r="M79" s="7"/>
      <c r="N79" s="23"/>
      <c r="O79" s="23"/>
      <c r="P79" s="23"/>
      <c r="Q79" s="7"/>
      <c r="R79" s="7"/>
      <c r="S79" s="23"/>
      <c r="T79" s="7"/>
      <c r="U79" s="7"/>
      <c r="V79" s="10" t="str">
        <f t="shared" si="5"/>
        <v/>
      </c>
      <c r="W79" s="19" t="str">
        <f t="shared" si="6"/>
        <v/>
      </c>
      <c r="X79" s="19" t="str">
        <f t="shared" si="7"/>
        <v/>
      </c>
      <c r="Y79" s="19" t="str">
        <f t="shared" si="8"/>
        <v/>
      </c>
      <c r="Z79" s="19" t="str">
        <f t="shared" si="9"/>
        <v/>
      </c>
    </row>
    <row r="80" spans="1:26" ht="30" customHeight="1" x14ac:dyDescent="0.35">
      <c r="A80" s="19" t="str">
        <f>IF($B80="","",IFERROR(MATCH($B80,SKOLY,0),"?")&amp;"-"&amp;COUNTIF($B$5:$B80,$B80))</f>
        <v/>
      </c>
      <c r="B80" s="7"/>
      <c r="C80" s="22"/>
      <c r="D80" s="7"/>
      <c r="E80" s="7"/>
      <c r="F80" s="7"/>
      <c r="G80" s="7"/>
      <c r="H80" s="7"/>
      <c r="I80" s="7"/>
      <c r="J80" s="7"/>
      <c r="K80" s="7"/>
      <c r="L80" s="7"/>
      <c r="M80" s="7"/>
      <c r="N80" s="23"/>
      <c r="O80" s="23"/>
      <c r="P80" s="23"/>
      <c r="Q80" s="7"/>
      <c r="R80" s="7"/>
      <c r="S80" s="23"/>
      <c r="T80" s="7"/>
      <c r="U80" s="7"/>
      <c r="V80" s="10" t="str">
        <f t="shared" si="5"/>
        <v/>
      </c>
      <c r="W80" s="19" t="str">
        <f t="shared" si="6"/>
        <v/>
      </c>
      <c r="X80" s="19" t="str">
        <f t="shared" si="7"/>
        <v/>
      </c>
      <c r="Y80" s="19" t="str">
        <f t="shared" si="8"/>
        <v/>
      </c>
      <c r="Z80" s="19" t="str">
        <f t="shared" si="9"/>
        <v/>
      </c>
    </row>
    <row r="81" spans="1:26" ht="30" customHeight="1" x14ac:dyDescent="0.35">
      <c r="A81" s="19" t="str">
        <f>IF($B81="","",IFERROR(MATCH($B81,SKOLY,0),"?")&amp;"-"&amp;COUNTIF($B$5:$B81,$B81))</f>
        <v/>
      </c>
      <c r="B81" s="7"/>
      <c r="C81" s="22"/>
      <c r="D81" s="7"/>
      <c r="E81" s="7"/>
      <c r="F81" s="7"/>
      <c r="G81" s="7"/>
      <c r="H81" s="7"/>
      <c r="I81" s="7"/>
      <c r="J81" s="7"/>
      <c r="K81" s="7"/>
      <c r="L81" s="7"/>
      <c r="M81" s="7"/>
      <c r="N81" s="23"/>
      <c r="O81" s="23"/>
      <c r="P81" s="23"/>
      <c r="Q81" s="7"/>
      <c r="R81" s="7"/>
      <c r="S81" s="23"/>
      <c r="T81" s="7"/>
      <c r="U81" s="7"/>
      <c r="V81" s="10" t="str">
        <f t="shared" si="5"/>
        <v/>
      </c>
      <c r="W81" s="19" t="str">
        <f t="shared" si="6"/>
        <v/>
      </c>
      <c r="X81" s="19" t="str">
        <f t="shared" si="7"/>
        <v/>
      </c>
      <c r="Y81" s="19" t="str">
        <f t="shared" si="8"/>
        <v/>
      </c>
      <c r="Z81" s="19" t="str">
        <f t="shared" si="9"/>
        <v/>
      </c>
    </row>
    <row r="82" spans="1:26" ht="30" customHeight="1" x14ac:dyDescent="0.35">
      <c r="A82" s="19" t="str">
        <f>IF($B82="","",IFERROR(MATCH($B82,SKOLY,0),"?")&amp;"-"&amp;COUNTIF($B$5:$B82,$B82))</f>
        <v/>
      </c>
      <c r="B82" s="7"/>
      <c r="C82" s="22"/>
      <c r="D82" s="7"/>
      <c r="E82" s="7"/>
      <c r="F82" s="7"/>
      <c r="G82" s="7"/>
      <c r="H82" s="7"/>
      <c r="I82" s="7"/>
      <c r="J82" s="7"/>
      <c r="K82" s="7"/>
      <c r="L82" s="7"/>
      <c r="M82" s="7"/>
      <c r="N82" s="23"/>
      <c r="O82" s="23"/>
      <c r="P82" s="23"/>
      <c r="Q82" s="7"/>
      <c r="R82" s="7"/>
      <c r="S82" s="23"/>
      <c r="T82" s="7"/>
      <c r="U82" s="7"/>
      <c r="V82" s="10" t="str">
        <f t="shared" si="5"/>
        <v/>
      </c>
      <c r="W82" s="19" t="str">
        <f t="shared" si="6"/>
        <v/>
      </c>
      <c r="X82" s="19" t="str">
        <f t="shared" si="7"/>
        <v/>
      </c>
      <c r="Y82" s="19" t="str">
        <f t="shared" si="8"/>
        <v/>
      </c>
      <c r="Z82" s="19" t="str">
        <f t="shared" si="9"/>
        <v/>
      </c>
    </row>
    <row r="83" spans="1:26" ht="30" customHeight="1" x14ac:dyDescent="0.35">
      <c r="A83" s="19" t="str">
        <f>IF($B83="","",IFERROR(MATCH($B83,SKOLY,0),"?")&amp;"-"&amp;COUNTIF($B$5:$B83,$B83))</f>
        <v/>
      </c>
      <c r="B83" s="7"/>
      <c r="C83" s="22"/>
      <c r="D83" s="7"/>
      <c r="E83" s="7"/>
      <c r="F83" s="7"/>
      <c r="G83" s="7"/>
      <c r="H83" s="7"/>
      <c r="I83" s="7"/>
      <c r="J83" s="7"/>
      <c r="K83" s="7"/>
      <c r="L83" s="7"/>
      <c r="M83" s="7"/>
      <c r="N83" s="23"/>
      <c r="O83" s="23"/>
      <c r="P83" s="23"/>
      <c r="Q83" s="7"/>
      <c r="R83" s="7"/>
      <c r="S83" s="23"/>
      <c r="T83" s="7"/>
      <c r="U83" s="7"/>
      <c r="V83" s="10" t="str">
        <f t="shared" si="5"/>
        <v/>
      </c>
      <c r="W83" s="19" t="str">
        <f t="shared" si="6"/>
        <v/>
      </c>
      <c r="X83" s="19" t="str">
        <f t="shared" si="7"/>
        <v/>
      </c>
      <c r="Y83" s="19" t="str">
        <f t="shared" si="8"/>
        <v/>
      </c>
      <c r="Z83" s="19" t="str">
        <f t="shared" si="9"/>
        <v/>
      </c>
    </row>
    <row r="84" spans="1:26" ht="30" customHeight="1" x14ac:dyDescent="0.35">
      <c r="A84" s="19" t="str">
        <f>IF($B84="","",IFERROR(MATCH($B84,SKOLY,0),"?")&amp;"-"&amp;COUNTIF($B$5:$B84,$B84))</f>
        <v/>
      </c>
      <c r="B84" s="7"/>
      <c r="C84" s="22"/>
      <c r="D84" s="7"/>
      <c r="E84" s="7"/>
      <c r="F84" s="7"/>
      <c r="G84" s="7"/>
      <c r="H84" s="7"/>
      <c r="I84" s="7"/>
      <c r="J84" s="7"/>
      <c r="K84" s="7"/>
      <c r="L84" s="7"/>
      <c r="M84" s="7"/>
      <c r="N84" s="23"/>
      <c r="O84" s="23"/>
      <c r="P84" s="23"/>
      <c r="Q84" s="7"/>
      <c r="R84" s="7"/>
      <c r="S84" s="23"/>
      <c r="T84" s="7"/>
      <c r="U84" s="7"/>
      <c r="V84" s="10" t="str">
        <f t="shared" si="5"/>
        <v/>
      </c>
      <c r="W84" s="19" t="str">
        <f t="shared" si="6"/>
        <v/>
      </c>
      <c r="X84" s="19" t="str">
        <f t="shared" si="7"/>
        <v/>
      </c>
      <c r="Y84" s="19" t="str">
        <f t="shared" si="8"/>
        <v/>
      </c>
      <c r="Z84" s="19" t="str">
        <f t="shared" si="9"/>
        <v/>
      </c>
    </row>
    <row r="85" spans="1:26" ht="30" customHeight="1" x14ac:dyDescent="0.35">
      <c r="A85" s="19" t="str">
        <f>IF($B85="","",IFERROR(MATCH($B85,SKOLY,0),"?")&amp;"-"&amp;COUNTIF($B$5:$B85,$B85))</f>
        <v/>
      </c>
      <c r="B85" s="7"/>
      <c r="C85" s="22"/>
      <c r="D85" s="7"/>
      <c r="E85" s="7"/>
      <c r="F85" s="7"/>
      <c r="G85" s="7"/>
      <c r="H85" s="7"/>
      <c r="I85" s="7"/>
      <c r="J85" s="7"/>
      <c r="K85" s="7"/>
      <c r="L85" s="7"/>
      <c r="M85" s="7"/>
      <c r="N85" s="23"/>
      <c r="O85" s="23"/>
      <c r="P85" s="23"/>
      <c r="Q85" s="7"/>
      <c r="R85" s="7"/>
      <c r="S85" s="23"/>
      <c r="T85" s="7"/>
      <c r="U85" s="7"/>
      <c r="V85" s="10" t="str">
        <f t="shared" si="5"/>
        <v/>
      </c>
      <c r="W85" s="19" t="str">
        <f t="shared" si="6"/>
        <v/>
      </c>
      <c r="X85" s="19" t="str">
        <f t="shared" si="7"/>
        <v/>
      </c>
      <c r="Y85" s="19" t="str">
        <f t="shared" si="8"/>
        <v/>
      </c>
      <c r="Z85" s="19" t="str">
        <f t="shared" si="9"/>
        <v/>
      </c>
    </row>
    <row r="86" spans="1:26" ht="30" customHeight="1" x14ac:dyDescent="0.35">
      <c r="A86" s="19" t="str">
        <f>IF($B86="","",IFERROR(MATCH($B86,SKOLY,0),"?")&amp;"-"&amp;COUNTIF($B$5:$B86,$B86))</f>
        <v/>
      </c>
      <c r="B86" s="7"/>
      <c r="C86" s="22"/>
      <c r="D86" s="7"/>
      <c r="E86" s="7"/>
      <c r="F86" s="7"/>
      <c r="G86" s="7"/>
      <c r="H86" s="7"/>
      <c r="I86" s="7"/>
      <c r="J86" s="7"/>
      <c r="K86" s="7"/>
      <c r="L86" s="7"/>
      <c r="M86" s="7"/>
      <c r="N86" s="23"/>
      <c r="O86" s="23"/>
      <c r="P86" s="23"/>
      <c r="Q86" s="7"/>
      <c r="R86" s="7"/>
      <c r="S86" s="23"/>
      <c r="T86" s="7"/>
      <c r="U86" s="7"/>
      <c r="V86" s="10" t="str">
        <f t="shared" si="5"/>
        <v/>
      </c>
      <c r="W86" s="19" t="str">
        <f t="shared" si="6"/>
        <v/>
      </c>
      <c r="X86" s="19" t="str">
        <f t="shared" si="7"/>
        <v/>
      </c>
      <c r="Y86" s="19" t="str">
        <f t="shared" si="8"/>
        <v/>
      </c>
      <c r="Z86" s="19" t="str">
        <f t="shared" si="9"/>
        <v/>
      </c>
    </row>
    <row r="87" spans="1:26" ht="30" customHeight="1" x14ac:dyDescent="0.35">
      <c r="A87" s="19" t="str">
        <f>IF($B87="","",IFERROR(MATCH($B87,SKOLY,0),"?")&amp;"-"&amp;COUNTIF($B$5:$B87,$B87))</f>
        <v/>
      </c>
      <c r="B87" s="7"/>
      <c r="C87" s="22"/>
      <c r="D87" s="7"/>
      <c r="E87" s="7"/>
      <c r="F87" s="7"/>
      <c r="G87" s="7"/>
      <c r="H87" s="7"/>
      <c r="I87" s="7"/>
      <c r="J87" s="7"/>
      <c r="K87" s="7"/>
      <c r="L87" s="7"/>
      <c r="M87" s="7"/>
      <c r="N87" s="23"/>
      <c r="O87" s="23"/>
      <c r="P87" s="23"/>
      <c r="Q87" s="7"/>
      <c r="R87" s="7"/>
      <c r="S87" s="23"/>
      <c r="T87" s="7"/>
      <c r="U87" s="7"/>
      <c r="V87" s="10" t="str">
        <f t="shared" si="5"/>
        <v/>
      </c>
      <c r="W87" s="19" t="str">
        <f t="shared" si="6"/>
        <v/>
      </c>
      <c r="X87" s="19" t="str">
        <f t="shared" si="7"/>
        <v/>
      </c>
      <c r="Y87" s="19" t="str">
        <f t="shared" si="8"/>
        <v/>
      </c>
      <c r="Z87" s="19" t="str">
        <f t="shared" si="9"/>
        <v/>
      </c>
    </row>
    <row r="88" spans="1:26" ht="30" customHeight="1" x14ac:dyDescent="0.35">
      <c r="A88" s="19" t="str">
        <f>IF($B88="","",IFERROR(MATCH($B88,SKOLY,0),"?")&amp;"-"&amp;COUNTIF($B$5:$B88,$B88))</f>
        <v/>
      </c>
      <c r="B88" s="7"/>
      <c r="C88" s="22"/>
      <c r="D88" s="7"/>
      <c r="E88" s="7"/>
      <c r="F88" s="7"/>
      <c r="G88" s="7"/>
      <c r="H88" s="7"/>
      <c r="I88" s="7"/>
      <c r="J88" s="7"/>
      <c r="K88" s="7"/>
      <c r="L88" s="7"/>
      <c r="M88" s="7"/>
      <c r="N88" s="23"/>
      <c r="O88" s="23"/>
      <c r="P88" s="23"/>
      <c r="Q88" s="7"/>
      <c r="R88" s="7"/>
      <c r="S88" s="23"/>
      <c r="T88" s="7"/>
      <c r="U88" s="7"/>
      <c r="V88" s="10" t="str">
        <f t="shared" si="5"/>
        <v/>
      </c>
      <c r="W88" s="19" t="str">
        <f t="shared" si="6"/>
        <v/>
      </c>
      <c r="X88" s="19" t="str">
        <f t="shared" si="7"/>
        <v/>
      </c>
      <c r="Y88" s="19" t="str">
        <f t="shared" si="8"/>
        <v/>
      </c>
      <c r="Z88" s="19" t="str">
        <f t="shared" si="9"/>
        <v/>
      </c>
    </row>
    <row r="89" spans="1:26" ht="30" customHeight="1" x14ac:dyDescent="0.35">
      <c r="A89" s="19" t="str">
        <f>IF($B89="","",IFERROR(MATCH($B89,SKOLY,0),"?")&amp;"-"&amp;COUNTIF($B$5:$B89,$B89))</f>
        <v/>
      </c>
      <c r="B89" s="7"/>
      <c r="C89" s="22"/>
      <c r="D89" s="7"/>
      <c r="E89" s="7"/>
      <c r="F89" s="7"/>
      <c r="G89" s="7"/>
      <c r="H89" s="7"/>
      <c r="I89" s="7"/>
      <c r="J89" s="7"/>
      <c r="K89" s="7"/>
      <c r="L89" s="7"/>
      <c r="M89" s="7"/>
      <c r="N89" s="23"/>
      <c r="O89" s="23"/>
      <c r="P89" s="23"/>
      <c r="Q89" s="7"/>
      <c r="R89" s="7"/>
      <c r="S89" s="23"/>
      <c r="T89" s="7"/>
      <c r="U89" s="7"/>
      <c r="V89" s="10" t="str">
        <f t="shared" si="5"/>
        <v/>
      </c>
      <c r="W89" s="19" t="str">
        <f t="shared" si="6"/>
        <v/>
      </c>
      <c r="X89" s="19" t="str">
        <f t="shared" si="7"/>
        <v/>
      </c>
      <c r="Y89" s="19" t="str">
        <f t="shared" si="8"/>
        <v/>
      </c>
      <c r="Z89" s="19" t="str">
        <f t="shared" si="9"/>
        <v/>
      </c>
    </row>
    <row r="90" spans="1:26" ht="30" customHeight="1" x14ac:dyDescent="0.35">
      <c r="A90" s="19" t="str">
        <f>IF($B90="","",IFERROR(MATCH($B90,SKOLY,0),"?")&amp;"-"&amp;COUNTIF($B$5:$B90,$B90))</f>
        <v/>
      </c>
      <c r="B90" s="7"/>
      <c r="C90" s="22"/>
      <c r="D90" s="7"/>
      <c r="E90" s="7"/>
      <c r="F90" s="7"/>
      <c r="G90" s="7"/>
      <c r="H90" s="7"/>
      <c r="I90" s="7"/>
      <c r="J90" s="7"/>
      <c r="K90" s="7"/>
      <c r="L90" s="7"/>
      <c r="M90" s="7"/>
      <c r="N90" s="23"/>
      <c r="O90" s="23"/>
      <c r="P90" s="23"/>
      <c r="Q90" s="7"/>
      <c r="R90" s="7"/>
      <c r="S90" s="23"/>
      <c r="T90" s="7"/>
      <c r="U90" s="7"/>
      <c r="V90" s="10" t="str">
        <f t="shared" si="5"/>
        <v/>
      </c>
      <c r="W90" s="19" t="str">
        <f t="shared" si="6"/>
        <v/>
      </c>
      <c r="X90" s="19" t="str">
        <f t="shared" si="7"/>
        <v/>
      </c>
      <c r="Y90" s="19" t="str">
        <f t="shared" si="8"/>
        <v/>
      </c>
      <c r="Z90" s="19" t="str">
        <f t="shared" si="9"/>
        <v/>
      </c>
    </row>
    <row r="91" spans="1:26" ht="30" customHeight="1" x14ac:dyDescent="0.35">
      <c r="A91" s="19" t="str">
        <f>IF($B91="","",IFERROR(MATCH($B91,SKOLY,0),"?")&amp;"-"&amp;COUNTIF($B$5:$B91,$B91))</f>
        <v/>
      </c>
      <c r="B91" s="7"/>
      <c r="C91" s="22"/>
      <c r="D91" s="7"/>
      <c r="E91" s="7"/>
      <c r="F91" s="7"/>
      <c r="G91" s="7"/>
      <c r="H91" s="7"/>
      <c r="I91" s="7"/>
      <c r="J91" s="7"/>
      <c r="K91" s="7"/>
      <c r="L91" s="7"/>
      <c r="M91" s="7"/>
      <c r="N91" s="23"/>
      <c r="O91" s="23"/>
      <c r="P91" s="23"/>
      <c r="Q91" s="7"/>
      <c r="R91" s="7"/>
      <c r="S91" s="23"/>
      <c r="T91" s="7"/>
      <c r="U91" s="7"/>
      <c r="V91" s="10" t="str">
        <f t="shared" si="5"/>
        <v/>
      </c>
      <c r="W91" s="19" t="str">
        <f t="shared" si="6"/>
        <v/>
      </c>
      <c r="X91" s="19" t="str">
        <f t="shared" si="7"/>
        <v/>
      </c>
      <c r="Y91" s="19" t="str">
        <f t="shared" si="8"/>
        <v/>
      </c>
      <c r="Z91" s="19" t="str">
        <f t="shared" si="9"/>
        <v/>
      </c>
    </row>
    <row r="92" spans="1:26" ht="30" customHeight="1" x14ac:dyDescent="0.35">
      <c r="A92" s="19" t="str">
        <f>IF($B92="","",IFERROR(MATCH($B92,SKOLY,0),"?")&amp;"-"&amp;COUNTIF($B$5:$B92,$B92))</f>
        <v/>
      </c>
      <c r="B92" s="7"/>
      <c r="C92" s="22"/>
      <c r="D92" s="7"/>
      <c r="E92" s="7"/>
      <c r="F92" s="7"/>
      <c r="G92" s="7"/>
      <c r="H92" s="7"/>
      <c r="I92" s="7"/>
      <c r="J92" s="7"/>
      <c r="K92" s="7"/>
      <c r="L92" s="7"/>
      <c r="M92" s="7"/>
      <c r="N92" s="23"/>
      <c r="O92" s="23"/>
      <c r="P92" s="23"/>
      <c r="Q92" s="7"/>
      <c r="R92" s="7"/>
      <c r="S92" s="23"/>
      <c r="T92" s="7"/>
      <c r="U92" s="7"/>
      <c r="V92" s="10" t="str">
        <f t="shared" si="5"/>
        <v/>
      </c>
      <c r="W92" s="19" t="str">
        <f t="shared" si="6"/>
        <v/>
      </c>
      <c r="X92" s="19" t="str">
        <f t="shared" si="7"/>
        <v/>
      </c>
      <c r="Y92" s="19" t="str">
        <f t="shared" si="8"/>
        <v/>
      </c>
      <c r="Z92" s="19" t="str">
        <f t="shared" si="9"/>
        <v/>
      </c>
    </row>
    <row r="93" spans="1:26" ht="30" customHeight="1" x14ac:dyDescent="0.35">
      <c r="A93" s="19" t="str">
        <f>IF($B93="","",IFERROR(MATCH($B93,SKOLY,0),"?")&amp;"-"&amp;COUNTIF($B$5:$B93,$B93))</f>
        <v/>
      </c>
      <c r="B93" s="7"/>
      <c r="C93" s="22"/>
      <c r="D93" s="7"/>
      <c r="E93" s="7"/>
      <c r="F93" s="7"/>
      <c r="G93" s="7"/>
      <c r="H93" s="7"/>
      <c r="I93" s="7"/>
      <c r="J93" s="7"/>
      <c r="K93" s="7"/>
      <c r="L93" s="7"/>
      <c r="M93" s="7"/>
      <c r="N93" s="23"/>
      <c r="O93" s="23"/>
      <c r="P93" s="23"/>
      <c r="Q93" s="7"/>
      <c r="R93" s="7"/>
      <c r="S93" s="23"/>
      <c r="T93" s="7"/>
      <c r="U93" s="7"/>
      <c r="V93" s="10" t="str">
        <f t="shared" si="5"/>
        <v/>
      </c>
      <c r="W93" s="19" t="str">
        <f t="shared" si="6"/>
        <v/>
      </c>
      <c r="X93" s="19" t="str">
        <f t="shared" si="7"/>
        <v/>
      </c>
      <c r="Y93" s="19" t="str">
        <f t="shared" si="8"/>
        <v/>
      </c>
      <c r="Z93" s="19" t="str">
        <f t="shared" si="9"/>
        <v/>
      </c>
    </row>
    <row r="94" spans="1:26" ht="30" customHeight="1" x14ac:dyDescent="0.35">
      <c r="A94" s="19" t="str">
        <f>IF($B94="","",IFERROR(MATCH($B94,SKOLY,0),"?")&amp;"-"&amp;COUNTIF($B$5:$B94,$B94))</f>
        <v/>
      </c>
      <c r="B94" s="7"/>
      <c r="C94" s="22"/>
      <c r="D94" s="7"/>
      <c r="E94" s="7"/>
      <c r="F94" s="7"/>
      <c r="G94" s="7"/>
      <c r="H94" s="7"/>
      <c r="I94" s="7"/>
      <c r="J94" s="7"/>
      <c r="K94" s="7"/>
      <c r="L94" s="7"/>
      <c r="M94" s="7"/>
      <c r="N94" s="23"/>
      <c r="O94" s="23"/>
      <c r="P94" s="23"/>
      <c r="Q94" s="7"/>
      <c r="R94" s="7"/>
      <c r="S94" s="23"/>
      <c r="T94" s="7"/>
      <c r="U94" s="7"/>
      <c r="V94" s="10" t="str">
        <f t="shared" si="5"/>
        <v/>
      </c>
      <c r="W94" s="19" t="str">
        <f t="shared" si="6"/>
        <v/>
      </c>
      <c r="X94" s="19" t="str">
        <f t="shared" si="7"/>
        <v/>
      </c>
      <c r="Y94" s="19" t="str">
        <f t="shared" si="8"/>
        <v/>
      </c>
      <c r="Z94" s="19" t="str">
        <f t="shared" si="9"/>
        <v/>
      </c>
    </row>
    <row r="95" spans="1:26" ht="30" customHeight="1" x14ac:dyDescent="0.35">
      <c r="A95" s="19" t="str">
        <f>IF($B95="","",IFERROR(MATCH($B95,SKOLY,0),"?")&amp;"-"&amp;COUNTIF($B$5:$B95,$B95))</f>
        <v/>
      </c>
      <c r="B95" s="7"/>
      <c r="C95" s="22"/>
      <c r="D95" s="7"/>
      <c r="E95" s="7"/>
      <c r="F95" s="7"/>
      <c r="G95" s="7"/>
      <c r="H95" s="7"/>
      <c r="I95" s="7"/>
      <c r="J95" s="7"/>
      <c r="K95" s="7"/>
      <c r="L95" s="7"/>
      <c r="M95" s="7"/>
      <c r="N95" s="23"/>
      <c r="O95" s="23"/>
      <c r="P95" s="23"/>
      <c r="Q95" s="7"/>
      <c r="R95" s="7"/>
      <c r="S95" s="23"/>
      <c r="T95" s="7"/>
      <c r="U95" s="7"/>
      <c r="V95" s="10" t="str">
        <f t="shared" si="5"/>
        <v/>
      </c>
      <c r="W95" s="19" t="str">
        <f t="shared" si="6"/>
        <v/>
      </c>
      <c r="X95" s="19" t="str">
        <f t="shared" si="7"/>
        <v/>
      </c>
      <c r="Y95" s="19" t="str">
        <f t="shared" si="8"/>
        <v/>
      </c>
      <c r="Z95" s="19" t="str">
        <f t="shared" si="9"/>
        <v/>
      </c>
    </row>
    <row r="96" spans="1:26" ht="30" customHeight="1" x14ac:dyDescent="0.35">
      <c r="A96" s="19" t="str">
        <f>IF($B96="","",IFERROR(MATCH($B96,SKOLY,0),"?")&amp;"-"&amp;COUNTIF($B$5:$B96,$B96))</f>
        <v/>
      </c>
      <c r="B96" s="7"/>
      <c r="C96" s="22"/>
      <c r="D96" s="7"/>
      <c r="E96" s="7"/>
      <c r="F96" s="7"/>
      <c r="G96" s="7"/>
      <c r="H96" s="7"/>
      <c r="I96" s="7"/>
      <c r="J96" s="7"/>
      <c r="K96" s="7"/>
      <c r="L96" s="7"/>
      <c r="M96" s="7"/>
      <c r="N96" s="23"/>
      <c r="O96" s="23"/>
      <c r="P96" s="23"/>
      <c r="Q96" s="7"/>
      <c r="R96" s="7"/>
      <c r="S96" s="23"/>
      <c r="T96" s="7"/>
      <c r="U96" s="7"/>
      <c r="V96" s="10" t="str">
        <f t="shared" si="5"/>
        <v/>
      </c>
      <c r="W96" s="19" t="str">
        <f t="shared" si="6"/>
        <v/>
      </c>
      <c r="X96" s="19" t="str">
        <f t="shared" si="7"/>
        <v/>
      </c>
      <c r="Y96" s="19" t="str">
        <f t="shared" si="8"/>
        <v/>
      </c>
      <c r="Z96" s="19" t="str">
        <f t="shared" si="9"/>
        <v/>
      </c>
    </row>
    <row r="97" spans="1:26" ht="30" customHeight="1" x14ac:dyDescent="0.35">
      <c r="A97" s="19" t="str">
        <f>IF($B97="","",IFERROR(MATCH($B97,SKOLY,0),"?")&amp;"-"&amp;COUNTIF($B$5:$B97,$B97))</f>
        <v/>
      </c>
      <c r="B97" s="7"/>
      <c r="C97" s="22"/>
      <c r="D97" s="7"/>
      <c r="E97" s="7"/>
      <c r="F97" s="7"/>
      <c r="G97" s="7"/>
      <c r="H97" s="7"/>
      <c r="I97" s="7"/>
      <c r="J97" s="7"/>
      <c r="K97" s="7"/>
      <c r="L97" s="7"/>
      <c r="M97" s="7"/>
      <c r="N97" s="23"/>
      <c r="O97" s="23"/>
      <c r="P97" s="23"/>
      <c r="Q97" s="7"/>
      <c r="R97" s="7"/>
      <c r="S97" s="23"/>
      <c r="T97" s="7"/>
      <c r="U97" s="7"/>
      <c r="V97" s="10" t="str">
        <f t="shared" si="5"/>
        <v/>
      </c>
      <c r="W97" s="19" t="str">
        <f t="shared" si="6"/>
        <v/>
      </c>
      <c r="X97" s="19" t="str">
        <f t="shared" si="7"/>
        <v/>
      </c>
      <c r="Y97" s="19" t="str">
        <f t="shared" si="8"/>
        <v/>
      </c>
      <c r="Z97" s="19" t="str">
        <f t="shared" si="9"/>
        <v/>
      </c>
    </row>
    <row r="98" spans="1:26" ht="30" customHeight="1" x14ac:dyDescent="0.35">
      <c r="A98" s="19" t="str">
        <f>IF($B98="","",IFERROR(MATCH($B98,SKOLY,0),"?")&amp;"-"&amp;COUNTIF($B$5:$B98,$B98))</f>
        <v/>
      </c>
      <c r="B98" s="7"/>
      <c r="C98" s="22"/>
      <c r="D98" s="7"/>
      <c r="E98" s="7"/>
      <c r="F98" s="7"/>
      <c r="G98" s="7"/>
      <c r="H98" s="7"/>
      <c r="I98" s="7"/>
      <c r="J98" s="7"/>
      <c r="K98" s="7"/>
      <c r="L98" s="7"/>
      <c r="M98" s="7"/>
      <c r="N98" s="23"/>
      <c r="O98" s="23"/>
      <c r="P98" s="23"/>
      <c r="Q98" s="7"/>
      <c r="R98" s="7"/>
      <c r="S98" s="23"/>
      <c r="T98" s="7"/>
      <c r="U98" s="7"/>
      <c r="V98" s="10" t="str">
        <f t="shared" si="5"/>
        <v/>
      </c>
      <c r="W98" s="19" t="str">
        <f t="shared" si="6"/>
        <v/>
      </c>
      <c r="X98" s="19" t="str">
        <f t="shared" si="7"/>
        <v/>
      </c>
      <c r="Y98" s="19" t="str">
        <f t="shared" si="8"/>
        <v/>
      </c>
      <c r="Z98" s="19" t="str">
        <f t="shared" si="9"/>
        <v/>
      </c>
    </row>
    <row r="99" spans="1:26" ht="30" customHeight="1" x14ac:dyDescent="0.35">
      <c r="A99" s="19" t="str">
        <f>IF($B99="","",IFERROR(MATCH($B99,SKOLY,0),"?")&amp;"-"&amp;COUNTIF($B$5:$B99,$B99))</f>
        <v/>
      </c>
      <c r="B99" s="7"/>
      <c r="C99" s="22"/>
      <c r="D99" s="7"/>
      <c r="E99" s="7"/>
      <c r="F99" s="7"/>
      <c r="G99" s="7"/>
      <c r="H99" s="7"/>
      <c r="I99" s="7"/>
      <c r="J99" s="7"/>
      <c r="K99" s="7"/>
      <c r="L99" s="7"/>
      <c r="M99" s="7"/>
      <c r="N99" s="23"/>
      <c r="O99" s="23"/>
      <c r="P99" s="23"/>
      <c r="Q99" s="7"/>
      <c r="R99" s="7"/>
      <c r="S99" s="23"/>
      <c r="T99" s="7"/>
      <c r="U99" s="7"/>
      <c r="V99" s="10" t="str">
        <f t="shared" si="5"/>
        <v/>
      </c>
      <c r="W99" s="19" t="str">
        <f t="shared" si="6"/>
        <v/>
      </c>
      <c r="X99" s="19" t="str">
        <f t="shared" si="7"/>
        <v/>
      </c>
      <c r="Y99" s="19" t="str">
        <f t="shared" si="8"/>
        <v/>
      </c>
      <c r="Z99" s="19" t="str">
        <f t="shared" si="9"/>
        <v/>
      </c>
    </row>
    <row r="100" spans="1:26" ht="30" customHeight="1" x14ac:dyDescent="0.35">
      <c r="A100" s="19" t="str">
        <f>IF($B100="","",IFERROR(MATCH($B100,SKOLY,0),"?")&amp;"-"&amp;COUNTIF($B$5:$B100,$B100))</f>
        <v/>
      </c>
      <c r="B100" s="7"/>
      <c r="C100" s="22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23"/>
      <c r="O100" s="23"/>
      <c r="P100" s="23"/>
      <c r="Q100" s="7"/>
      <c r="R100" s="7"/>
      <c r="S100" s="23"/>
      <c r="T100" s="7"/>
      <c r="U100" s="7"/>
      <c r="V100" s="10" t="str">
        <f t="shared" si="5"/>
        <v/>
      </c>
      <c r="W100" s="19" t="str">
        <f t="shared" si="6"/>
        <v/>
      </c>
      <c r="X100" s="19" t="str">
        <f t="shared" si="7"/>
        <v/>
      </c>
      <c r="Y100" s="19" t="str">
        <f t="shared" si="8"/>
        <v/>
      </c>
      <c r="Z100" s="19" t="str">
        <f t="shared" si="9"/>
        <v/>
      </c>
    </row>
    <row r="101" spans="1:26" ht="30" customHeight="1" x14ac:dyDescent="0.35">
      <c r="A101" s="19" t="str">
        <f>IF($B101="","",IFERROR(MATCH($B101,SKOLY,0),"?")&amp;"-"&amp;COUNTIF($B$5:$B101,$B101))</f>
        <v/>
      </c>
      <c r="B101" s="7"/>
      <c r="C101" s="22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23"/>
      <c r="O101" s="23"/>
      <c r="P101" s="23"/>
      <c r="Q101" s="7"/>
      <c r="R101" s="7"/>
      <c r="S101" s="23"/>
      <c r="T101" s="7"/>
      <c r="U101" s="7"/>
      <c r="V101" s="10" t="str">
        <f t="shared" si="5"/>
        <v/>
      </c>
      <c r="W101" s="19" t="str">
        <f t="shared" si="6"/>
        <v/>
      </c>
      <c r="X101" s="19" t="str">
        <f t="shared" si="7"/>
        <v/>
      </c>
      <c r="Y101" s="19" t="str">
        <f t="shared" si="8"/>
        <v/>
      </c>
      <c r="Z101" s="19" t="str">
        <f t="shared" si="9"/>
        <v/>
      </c>
    </row>
    <row r="102" spans="1:26" ht="30" customHeight="1" x14ac:dyDescent="0.35">
      <c r="A102" s="19" t="str">
        <f>IF($B102="","",IFERROR(MATCH($B102,SKOLY,0),"?")&amp;"-"&amp;COUNTIF($B$5:$B102,$B102))</f>
        <v/>
      </c>
      <c r="B102" s="7"/>
      <c r="C102" s="22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23"/>
      <c r="O102" s="23"/>
      <c r="P102" s="23"/>
      <c r="Q102" s="7"/>
      <c r="R102" s="7"/>
      <c r="S102" s="23"/>
      <c r="T102" s="7"/>
      <c r="U102" s="7"/>
      <c r="V102" s="10" t="str">
        <f t="shared" si="5"/>
        <v/>
      </c>
      <c r="W102" s="19" t="str">
        <f t="shared" si="6"/>
        <v/>
      </c>
      <c r="X102" s="19" t="str">
        <f t="shared" si="7"/>
        <v/>
      </c>
      <c r="Y102" s="19" t="str">
        <f t="shared" si="8"/>
        <v/>
      </c>
      <c r="Z102" s="19" t="str">
        <f t="shared" si="9"/>
        <v/>
      </c>
    </row>
    <row r="103" spans="1:26" ht="30" customHeight="1" x14ac:dyDescent="0.35">
      <c r="A103" s="19" t="str">
        <f>IF($B103="","",IFERROR(MATCH($B103,SKOLY,0),"?")&amp;"-"&amp;COUNTIF($B$5:$B103,$B103))</f>
        <v/>
      </c>
      <c r="B103" s="7"/>
      <c r="C103" s="22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23"/>
      <c r="O103" s="23"/>
      <c r="P103" s="23"/>
      <c r="Q103" s="7"/>
      <c r="R103" s="7"/>
      <c r="S103" s="23"/>
      <c r="T103" s="7"/>
      <c r="U103" s="7"/>
      <c r="V103" s="10" t="str">
        <f t="shared" si="5"/>
        <v/>
      </c>
      <c r="W103" s="19" t="str">
        <f t="shared" si="6"/>
        <v/>
      </c>
      <c r="X103" s="19" t="str">
        <f t="shared" si="7"/>
        <v/>
      </c>
      <c r="Y103" s="19" t="str">
        <f t="shared" si="8"/>
        <v/>
      </c>
      <c r="Z103" s="19" t="str">
        <f t="shared" si="9"/>
        <v/>
      </c>
    </row>
    <row r="104" spans="1:26" ht="30" customHeight="1" x14ac:dyDescent="0.35">
      <c r="A104" s="19" t="str">
        <f>IF($B104="","",IFERROR(MATCH($B104,SKOLY,0),"?")&amp;"-"&amp;COUNTIF($B$5:$B104,$B104))</f>
        <v/>
      </c>
      <c r="B104" s="7"/>
      <c r="C104" s="22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23"/>
      <c r="O104" s="23"/>
      <c r="P104" s="23"/>
      <c r="Q104" s="7"/>
      <c r="R104" s="7"/>
      <c r="S104" s="23"/>
      <c r="T104" s="7"/>
      <c r="U104" s="7"/>
      <c r="V104" s="10" t="str">
        <f t="shared" si="5"/>
        <v/>
      </c>
      <c r="W104" s="19" t="str">
        <f t="shared" si="6"/>
        <v/>
      </c>
      <c r="X104" s="19" t="str">
        <f t="shared" si="7"/>
        <v/>
      </c>
      <c r="Y104" s="19" t="str">
        <f t="shared" si="8"/>
        <v/>
      </c>
      <c r="Z104" s="19" t="str">
        <f t="shared" si="9"/>
        <v/>
      </c>
    </row>
    <row r="105" spans="1:26" ht="30" customHeight="1" x14ac:dyDescent="0.35">
      <c r="A105" s="19" t="str">
        <f>IF($B105="","",IFERROR(MATCH($B105,SKOLY,0),"?")&amp;"-"&amp;COUNTIF($B$5:$B105,$B105))</f>
        <v/>
      </c>
      <c r="B105" s="7"/>
      <c r="C105" s="22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23"/>
      <c r="O105" s="23"/>
      <c r="P105" s="23"/>
      <c r="Q105" s="7"/>
      <c r="R105" s="7"/>
      <c r="S105" s="23"/>
      <c r="T105" s="7"/>
      <c r="U105" s="7"/>
      <c r="V105" s="10" t="str">
        <f t="shared" si="5"/>
        <v/>
      </c>
      <c r="W105" s="19" t="str">
        <f t="shared" si="6"/>
        <v/>
      </c>
      <c r="X105" s="19" t="str">
        <f t="shared" si="7"/>
        <v/>
      </c>
      <c r="Y105" s="19" t="str">
        <f t="shared" si="8"/>
        <v/>
      </c>
      <c r="Z105" s="19" t="str">
        <f t="shared" si="9"/>
        <v/>
      </c>
    </row>
    <row r="106" spans="1:26" ht="30" customHeight="1" x14ac:dyDescent="0.35">
      <c r="A106" s="19" t="str">
        <f>IF($B106="","",IFERROR(MATCH($B106,SKOLY,0),"?")&amp;"-"&amp;COUNTIF($B$5:$B106,$B106))</f>
        <v/>
      </c>
      <c r="B106" s="7"/>
      <c r="C106" s="22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23"/>
      <c r="O106" s="23"/>
      <c r="P106" s="23"/>
      <c r="Q106" s="7"/>
      <c r="R106" s="7"/>
      <c r="S106" s="23"/>
      <c r="T106" s="7"/>
      <c r="U106" s="7"/>
      <c r="V106" s="10" t="str">
        <f t="shared" si="5"/>
        <v/>
      </c>
      <c r="W106" s="19" t="str">
        <f t="shared" si="6"/>
        <v/>
      </c>
      <c r="X106" s="19" t="str">
        <f t="shared" si="7"/>
        <v/>
      </c>
      <c r="Y106" s="19" t="str">
        <f t="shared" si="8"/>
        <v/>
      </c>
      <c r="Z106" s="19" t="str">
        <f t="shared" si="9"/>
        <v/>
      </c>
    </row>
    <row r="107" spans="1:26" ht="30" customHeight="1" x14ac:dyDescent="0.35">
      <c r="A107" s="19" t="str">
        <f>IF($B107="","",IFERROR(MATCH($B107,SKOLY,0),"?")&amp;"-"&amp;COUNTIF($B$5:$B107,$B107))</f>
        <v/>
      </c>
      <c r="B107" s="7"/>
      <c r="C107" s="22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23"/>
      <c r="O107" s="23"/>
      <c r="P107" s="23"/>
      <c r="Q107" s="7"/>
      <c r="R107" s="7"/>
      <c r="S107" s="23"/>
      <c r="T107" s="7"/>
      <c r="U107" s="7"/>
      <c r="V107" s="10" t="str">
        <f t="shared" si="5"/>
        <v/>
      </c>
      <c r="W107" s="19" t="str">
        <f t="shared" si="6"/>
        <v/>
      </c>
      <c r="X107" s="19" t="str">
        <f t="shared" si="7"/>
        <v/>
      </c>
      <c r="Y107" s="19" t="str">
        <f t="shared" si="8"/>
        <v/>
      </c>
      <c r="Z107" s="19" t="str">
        <f t="shared" si="9"/>
        <v/>
      </c>
    </row>
    <row r="108" spans="1:26" ht="30" customHeight="1" x14ac:dyDescent="0.35">
      <c r="A108" s="19" t="str">
        <f>IF($B108="","",IFERROR(MATCH($B108,SKOLY,0),"?")&amp;"-"&amp;COUNTIF($B$5:$B108,$B108))</f>
        <v/>
      </c>
      <c r="B108" s="7"/>
      <c r="C108" s="22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23"/>
      <c r="O108" s="23"/>
      <c r="P108" s="23"/>
      <c r="Q108" s="7"/>
      <c r="R108" s="7"/>
      <c r="S108" s="23"/>
      <c r="T108" s="7"/>
      <c r="U108" s="7"/>
      <c r="V108" s="10" t="str">
        <f t="shared" si="5"/>
        <v/>
      </c>
      <c r="W108" s="19" t="str">
        <f t="shared" si="6"/>
        <v/>
      </c>
      <c r="X108" s="19" t="str">
        <f t="shared" si="7"/>
        <v/>
      </c>
      <c r="Y108" s="19" t="str">
        <f t="shared" si="8"/>
        <v/>
      </c>
      <c r="Z108" s="19" t="str">
        <f t="shared" si="9"/>
        <v/>
      </c>
    </row>
    <row r="109" spans="1:26" ht="30" customHeight="1" x14ac:dyDescent="0.35">
      <c r="A109" s="19" t="str">
        <f>IF($B109="","",IFERROR(MATCH($B109,SKOLY,0),"?")&amp;"-"&amp;COUNTIF($B$5:$B109,$B109))</f>
        <v/>
      </c>
      <c r="B109" s="7"/>
      <c r="C109" s="22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23"/>
      <c r="O109" s="23"/>
      <c r="P109" s="23"/>
      <c r="Q109" s="7"/>
      <c r="R109" s="7"/>
      <c r="S109" s="23"/>
      <c r="T109" s="7"/>
      <c r="U109" s="7"/>
      <c r="V109" s="10" t="str">
        <f t="shared" si="5"/>
        <v/>
      </c>
      <c r="W109" s="19" t="str">
        <f t="shared" si="6"/>
        <v/>
      </c>
      <c r="X109" s="19" t="str">
        <f t="shared" si="7"/>
        <v/>
      </c>
      <c r="Y109" s="19" t="str">
        <f t="shared" si="8"/>
        <v/>
      </c>
      <c r="Z109" s="19" t="str">
        <f t="shared" si="9"/>
        <v/>
      </c>
    </row>
    <row r="110" spans="1:26" ht="30" customHeight="1" x14ac:dyDescent="0.35">
      <c r="A110" s="19" t="str">
        <f>IF($B110="","",IFERROR(MATCH($B110,SKOLY,0),"?")&amp;"-"&amp;COUNTIF($B$5:$B110,$B110))</f>
        <v/>
      </c>
      <c r="B110" s="7"/>
      <c r="C110" s="22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23"/>
      <c r="O110" s="23"/>
      <c r="P110" s="23"/>
      <c r="Q110" s="7"/>
      <c r="R110" s="7"/>
      <c r="S110" s="23"/>
      <c r="T110" s="7"/>
      <c r="U110" s="7"/>
      <c r="V110" s="10" t="str">
        <f t="shared" si="5"/>
        <v/>
      </c>
      <c r="W110" s="19" t="str">
        <f t="shared" si="6"/>
        <v/>
      </c>
      <c r="X110" s="19" t="str">
        <f t="shared" si="7"/>
        <v/>
      </c>
      <c r="Y110" s="19" t="str">
        <f t="shared" si="8"/>
        <v/>
      </c>
      <c r="Z110" s="19" t="str">
        <f t="shared" si="9"/>
        <v/>
      </c>
    </row>
    <row r="111" spans="1:26" ht="30" customHeight="1" x14ac:dyDescent="0.35">
      <c r="A111" s="19" t="str">
        <f>IF($B111="","",IFERROR(MATCH($B111,SKOLY,0),"?")&amp;"-"&amp;COUNTIF($B$5:$B111,$B111))</f>
        <v/>
      </c>
      <c r="B111" s="7"/>
      <c r="C111" s="22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23"/>
      <c r="O111" s="23"/>
      <c r="P111" s="23"/>
      <c r="Q111" s="7"/>
      <c r="R111" s="7"/>
      <c r="S111" s="23"/>
      <c r="T111" s="7"/>
      <c r="U111" s="7"/>
      <c r="V111" s="10" t="str">
        <f t="shared" si="5"/>
        <v/>
      </c>
      <c r="W111" s="19" t="str">
        <f t="shared" si="6"/>
        <v/>
      </c>
      <c r="X111" s="19" t="str">
        <f t="shared" si="7"/>
        <v/>
      </c>
      <c r="Y111" s="19" t="str">
        <f t="shared" si="8"/>
        <v/>
      </c>
      <c r="Z111" s="19" t="str">
        <f t="shared" si="9"/>
        <v/>
      </c>
    </row>
    <row r="112" spans="1:26" ht="30" customHeight="1" x14ac:dyDescent="0.35">
      <c r="A112" s="19" t="str">
        <f>IF($B112="","",IFERROR(MATCH($B112,SKOLY,0),"?")&amp;"-"&amp;COUNTIF($B$5:$B112,$B112))</f>
        <v/>
      </c>
      <c r="B112" s="7"/>
      <c r="C112" s="22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23"/>
      <c r="O112" s="23"/>
      <c r="P112" s="23"/>
      <c r="Q112" s="7"/>
      <c r="R112" s="7"/>
      <c r="S112" s="23"/>
      <c r="T112" s="7"/>
      <c r="U112" s="7"/>
      <c r="V112" s="10" t="str">
        <f t="shared" si="5"/>
        <v/>
      </c>
      <c r="W112" s="19" t="str">
        <f t="shared" si="6"/>
        <v/>
      </c>
      <c r="X112" s="19" t="str">
        <f t="shared" si="7"/>
        <v/>
      </c>
      <c r="Y112" s="19" t="str">
        <f t="shared" si="8"/>
        <v/>
      </c>
      <c r="Z112" s="19" t="str">
        <f t="shared" si="9"/>
        <v/>
      </c>
    </row>
    <row r="113" spans="1:26" ht="30" customHeight="1" x14ac:dyDescent="0.35">
      <c r="A113" s="19" t="str">
        <f>IF($B113="","",IFERROR(MATCH($B113,SKOLY,0),"?")&amp;"-"&amp;COUNTIF($B$5:$B113,$B113))</f>
        <v/>
      </c>
      <c r="B113" s="7"/>
      <c r="C113" s="22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23"/>
      <c r="O113" s="23"/>
      <c r="P113" s="23"/>
      <c r="Q113" s="7"/>
      <c r="R113" s="7"/>
      <c r="S113" s="23"/>
      <c r="T113" s="7"/>
      <c r="U113" s="7"/>
      <c r="V113" s="10" t="str">
        <f t="shared" si="5"/>
        <v/>
      </c>
      <c r="W113" s="19" t="str">
        <f t="shared" si="6"/>
        <v/>
      </c>
      <c r="X113" s="19" t="str">
        <f t="shared" si="7"/>
        <v/>
      </c>
      <c r="Y113" s="19" t="str">
        <f t="shared" si="8"/>
        <v/>
      </c>
      <c r="Z113" s="19" t="str">
        <f t="shared" si="9"/>
        <v/>
      </c>
    </row>
    <row r="114" spans="1:26" ht="30" customHeight="1" x14ac:dyDescent="0.35">
      <c r="A114" s="19" t="str">
        <f>IF($B114="","",IFERROR(MATCH($B114,SKOLY,0),"?")&amp;"-"&amp;COUNTIF($B$5:$B114,$B114))</f>
        <v/>
      </c>
      <c r="B114" s="7"/>
      <c r="C114" s="22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23"/>
      <c r="O114" s="23"/>
      <c r="P114" s="23"/>
      <c r="Q114" s="7"/>
      <c r="R114" s="7"/>
      <c r="S114" s="23"/>
      <c r="T114" s="7"/>
      <c r="U114" s="7"/>
      <c r="V114" s="10" t="str">
        <f t="shared" si="5"/>
        <v/>
      </c>
      <c r="W114" s="19" t="str">
        <f t="shared" si="6"/>
        <v/>
      </c>
      <c r="X114" s="19" t="str">
        <f t="shared" si="7"/>
        <v/>
      </c>
      <c r="Y114" s="19" t="str">
        <f t="shared" si="8"/>
        <v/>
      </c>
      <c r="Z114" s="19" t="str">
        <f t="shared" si="9"/>
        <v/>
      </c>
    </row>
    <row r="115" spans="1:26" ht="30" customHeight="1" x14ac:dyDescent="0.35">
      <c r="A115" s="19" t="str">
        <f>IF($B115="","",IFERROR(MATCH($B115,SKOLY,0),"?")&amp;"-"&amp;COUNTIF($B$5:$B115,$B115))</f>
        <v/>
      </c>
      <c r="B115" s="7"/>
      <c r="C115" s="22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23"/>
      <c r="O115" s="23"/>
      <c r="P115" s="23"/>
      <c r="Q115" s="7"/>
      <c r="R115" s="7"/>
      <c r="S115" s="23"/>
      <c r="T115" s="7"/>
      <c r="U115" s="7"/>
      <c r="V115" s="10" t="str">
        <f t="shared" si="5"/>
        <v/>
      </c>
      <c r="W115" s="19" t="str">
        <f t="shared" si="6"/>
        <v/>
      </c>
      <c r="X115" s="19" t="str">
        <f t="shared" si="7"/>
        <v/>
      </c>
      <c r="Y115" s="19" t="str">
        <f t="shared" si="8"/>
        <v/>
      </c>
      <c r="Z115" s="19" t="str">
        <f t="shared" si="9"/>
        <v/>
      </c>
    </row>
    <row r="116" spans="1:26" ht="30" customHeight="1" x14ac:dyDescent="0.35">
      <c r="A116" s="19" t="str">
        <f>IF($B116="","",IFERROR(MATCH($B116,SKOLY,0),"?")&amp;"-"&amp;COUNTIF($B$5:$B116,$B116))</f>
        <v/>
      </c>
      <c r="B116" s="7"/>
      <c r="C116" s="22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23"/>
      <c r="O116" s="23"/>
      <c r="P116" s="23"/>
      <c r="Q116" s="7"/>
      <c r="R116" s="7"/>
      <c r="S116" s="23"/>
      <c r="T116" s="7"/>
      <c r="U116" s="7"/>
      <c r="V116" s="10" t="str">
        <f t="shared" si="5"/>
        <v/>
      </c>
      <c r="W116" s="19" t="str">
        <f t="shared" si="6"/>
        <v/>
      </c>
      <c r="X116" s="19" t="str">
        <f t="shared" si="7"/>
        <v/>
      </c>
      <c r="Y116" s="19" t="str">
        <f t="shared" si="8"/>
        <v/>
      </c>
      <c r="Z116" s="19" t="str">
        <f t="shared" si="9"/>
        <v/>
      </c>
    </row>
    <row r="117" spans="1:26" ht="30" customHeight="1" x14ac:dyDescent="0.35">
      <c r="A117" s="19" t="str">
        <f>IF($B117="","",IFERROR(MATCH($B117,SKOLY,0),"?")&amp;"-"&amp;COUNTIF($B$5:$B117,$B117))</f>
        <v/>
      </c>
      <c r="B117" s="7"/>
      <c r="C117" s="22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23"/>
      <c r="O117" s="23"/>
      <c r="P117" s="23"/>
      <c r="Q117" s="7"/>
      <c r="R117" s="7"/>
      <c r="S117" s="23"/>
      <c r="T117" s="7"/>
      <c r="U117" s="7"/>
      <c r="V117" s="10" t="str">
        <f t="shared" si="5"/>
        <v/>
      </c>
      <c r="W117" s="19" t="str">
        <f t="shared" si="6"/>
        <v/>
      </c>
      <c r="X117" s="19" t="str">
        <f t="shared" si="7"/>
        <v/>
      </c>
      <c r="Y117" s="19" t="str">
        <f t="shared" si="8"/>
        <v/>
      </c>
      <c r="Z117" s="19" t="str">
        <f t="shared" si="9"/>
        <v/>
      </c>
    </row>
    <row r="118" spans="1:26" ht="30" customHeight="1" x14ac:dyDescent="0.35">
      <c r="A118" s="19" t="str">
        <f>IF($B118="","",IFERROR(MATCH($B118,SKOLY,0),"?")&amp;"-"&amp;COUNTIF($B$5:$B118,$B118))</f>
        <v/>
      </c>
      <c r="B118" s="7"/>
      <c r="C118" s="22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23"/>
      <c r="O118" s="23"/>
      <c r="P118" s="23"/>
      <c r="Q118" s="7"/>
      <c r="R118" s="7"/>
      <c r="S118" s="23"/>
      <c r="T118" s="7"/>
      <c r="U118" s="7"/>
      <c r="V118" s="10" t="str">
        <f t="shared" si="5"/>
        <v/>
      </c>
      <c r="W118" s="19" t="str">
        <f t="shared" si="6"/>
        <v/>
      </c>
      <c r="X118" s="19" t="str">
        <f t="shared" si="7"/>
        <v/>
      </c>
      <c r="Y118" s="19" t="str">
        <f t="shared" si="8"/>
        <v/>
      </c>
      <c r="Z118" s="19" t="str">
        <f t="shared" si="9"/>
        <v/>
      </c>
    </row>
    <row r="119" spans="1:26" ht="30" customHeight="1" x14ac:dyDescent="0.35">
      <c r="A119" s="19" t="str">
        <f>IF($B119="","",IFERROR(MATCH($B119,SKOLY,0),"?")&amp;"-"&amp;COUNTIF($B$5:$B119,$B119))</f>
        <v/>
      </c>
      <c r="B119" s="7"/>
      <c r="C119" s="22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23"/>
      <c r="O119" s="23"/>
      <c r="P119" s="23"/>
      <c r="Q119" s="7"/>
      <c r="R119" s="7"/>
      <c r="S119" s="23"/>
      <c r="T119" s="7"/>
      <c r="U119" s="7"/>
      <c r="V119" s="10" t="str">
        <f t="shared" si="5"/>
        <v/>
      </c>
      <c r="W119" s="19" t="str">
        <f t="shared" si="6"/>
        <v/>
      </c>
      <c r="X119" s="19" t="str">
        <f t="shared" si="7"/>
        <v/>
      </c>
      <c r="Y119" s="19" t="str">
        <f t="shared" si="8"/>
        <v/>
      </c>
      <c r="Z119" s="19" t="str">
        <f t="shared" si="9"/>
        <v/>
      </c>
    </row>
    <row r="120" spans="1:26" ht="30" customHeight="1" x14ac:dyDescent="0.35">
      <c r="A120" s="19" t="str">
        <f>IF($B120="","",IFERROR(MATCH($B120,SKOLY,0),"?")&amp;"-"&amp;COUNTIF($B$5:$B120,$B120))</f>
        <v/>
      </c>
      <c r="B120" s="7"/>
      <c r="C120" s="22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23"/>
      <c r="O120" s="23"/>
      <c r="P120" s="23"/>
      <c r="Q120" s="7"/>
      <c r="R120" s="7"/>
      <c r="S120" s="23"/>
      <c r="T120" s="7"/>
      <c r="U120" s="7"/>
      <c r="V120" s="10" t="str">
        <f t="shared" si="5"/>
        <v/>
      </c>
      <c r="W120" s="19" t="str">
        <f t="shared" si="6"/>
        <v/>
      </c>
      <c r="X120" s="19" t="str">
        <f t="shared" si="7"/>
        <v/>
      </c>
      <c r="Y120" s="19" t="str">
        <f t="shared" si="8"/>
        <v/>
      </c>
      <c r="Z120" s="19" t="str">
        <f t="shared" si="9"/>
        <v/>
      </c>
    </row>
    <row r="121" spans="1:26" ht="30" customHeight="1" x14ac:dyDescent="0.35">
      <c r="A121" s="19" t="str">
        <f>IF($B121="","",IFERROR(MATCH($B121,SKOLY,0),"?")&amp;"-"&amp;COUNTIF($B$5:$B121,$B121))</f>
        <v/>
      </c>
      <c r="B121" s="7"/>
      <c r="C121" s="22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23"/>
      <c r="O121" s="23"/>
      <c r="P121" s="23"/>
      <c r="Q121" s="7"/>
      <c r="R121" s="7"/>
      <c r="S121" s="23"/>
      <c r="T121" s="7"/>
      <c r="U121" s="7"/>
      <c r="V121" s="10" t="str">
        <f t="shared" si="5"/>
        <v/>
      </c>
      <c r="W121" s="19" t="str">
        <f t="shared" si="6"/>
        <v/>
      </c>
      <c r="X121" s="19" t="str">
        <f t="shared" si="7"/>
        <v/>
      </c>
      <c r="Y121" s="19" t="str">
        <f t="shared" si="8"/>
        <v/>
      </c>
      <c r="Z121" s="19" t="str">
        <f t="shared" si="9"/>
        <v/>
      </c>
    </row>
    <row r="122" spans="1:26" ht="30" customHeight="1" x14ac:dyDescent="0.35">
      <c r="A122" s="19" t="str">
        <f>IF($B122="","",IFERROR(MATCH($B122,SKOLY,0),"?")&amp;"-"&amp;COUNTIF($B$5:$B122,$B122))</f>
        <v/>
      </c>
      <c r="B122" s="7"/>
      <c r="C122" s="22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23"/>
      <c r="O122" s="23"/>
      <c r="P122" s="23"/>
      <c r="Q122" s="7"/>
      <c r="R122" s="7"/>
      <c r="S122" s="23"/>
      <c r="T122" s="7"/>
      <c r="U122" s="7"/>
      <c r="V122" s="10" t="str">
        <f t="shared" si="5"/>
        <v/>
      </c>
      <c r="W122" s="19" t="str">
        <f t="shared" si="6"/>
        <v/>
      </c>
      <c r="X122" s="19" t="str">
        <f t="shared" si="7"/>
        <v/>
      </c>
      <c r="Y122" s="19" t="str">
        <f t="shared" si="8"/>
        <v/>
      </c>
      <c r="Z122" s="19" t="str">
        <f t="shared" si="9"/>
        <v/>
      </c>
    </row>
    <row r="123" spans="1:26" ht="30" customHeight="1" x14ac:dyDescent="0.35">
      <c r="A123" s="19" t="str">
        <f>IF($B123="","",IFERROR(MATCH($B123,SKOLY,0),"?")&amp;"-"&amp;COUNTIF($B$5:$B123,$B123))</f>
        <v/>
      </c>
      <c r="B123" s="7"/>
      <c r="C123" s="22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23"/>
      <c r="O123" s="23"/>
      <c r="P123" s="23"/>
      <c r="Q123" s="7"/>
      <c r="R123" s="7"/>
      <c r="S123" s="23"/>
      <c r="T123" s="7"/>
      <c r="U123" s="7"/>
      <c r="V123" s="10" t="str">
        <f t="shared" si="5"/>
        <v/>
      </c>
      <c r="W123" s="19" t="str">
        <f t="shared" si="6"/>
        <v/>
      </c>
      <c r="X123" s="19" t="str">
        <f t="shared" si="7"/>
        <v/>
      </c>
      <c r="Y123" s="19" t="str">
        <f t="shared" si="8"/>
        <v/>
      </c>
      <c r="Z123" s="19" t="str">
        <f t="shared" si="9"/>
        <v/>
      </c>
    </row>
    <row r="124" spans="1:26" ht="30" customHeight="1" x14ac:dyDescent="0.35">
      <c r="A124" s="19" t="str">
        <f>IF($B124="","",IFERROR(MATCH($B124,SKOLY,0),"?")&amp;"-"&amp;COUNTIF($B$5:$B124,$B124))</f>
        <v/>
      </c>
      <c r="B124" s="7"/>
      <c r="C124" s="22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23"/>
      <c r="O124" s="23"/>
      <c r="P124" s="23"/>
      <c r="Q124" s="7"/>
      <c r="R124" s="7"/>
      <c r="S124" s="23"/>
      <c r="T124" s="7"/>
      <c r="U124" s="7"/>
      <c r="V124" s="10" t="str">
        <f t="shared" si="5"/>
        <v/>
      </c>
      <c r="W124" s="19" t="str">
        <f t="shared" si="6"/>
        <v/>
      </c>
      <c r="X124" s="19" t="str">
        <f t="shared" si="7"/>
        <v/>
      </c>
      <c r="Y124" s="19" t="str">
        <f t="shared" si="8"/>
        <v/>
      </c>
      <c r="Z124" s="19" t="str">
        <f t="shared" si="9"/>
        <v/>
      </c>
    </row>
    <row r="125" spans="1:26" ht="30" customHeight="1" x14ac:dyDescent="0.35">
      <c r="A125" s="19" t="str">
        <f>IF($B125="","",IFERROR(MATCH($B125,SKOLY,0),"?")&amp;"-"&amp;COUNTIF($B$5:$B125,$B125))</f>
        <v/>
      </c>
      <c r="B125" s="7"/>
      <c r="C125" s="22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23"/>
      <c r="O125" s="23"/>
      <c r="P125" s="23"/>
      <c r="Q125" s="7"/>
      <c r="R125" s="7"/>
      <c r="S125" s="23"/>
      <c r="T125" s="7"/>
      <c r="U125" s="7"/>
      <c r="V125" s="10" t="str">
        <f t="shared" si="5"/>
        <v/>
      </c>
      <c r="W125" s="19" t="str">
        <f t="shared" si="6"/>
        <v/>
      </c>
      <c r="X125" s="19" t="str">
        <f t="shared" si="7"/>
        <v/>
      </c>
      <c r="Y125" s="19" t="str">
        <f t="shared" si="8"/>
        <v/>
      </c>
      <c r="Z125" s="19" t="str">
        <f t="shared" si="9"/>
        <v/>
      </c>
    </row>
    <row r="126" spans="1:26" ht="30" customHeight="1" x14ac:dyDescent="0.35">
      <c r="A126" s="19" t="str">
        <f>IF($B126="","",IFERROR(MATCH($B126,SKOLY,0),"?")&amp;"-"&amp;COUNTIF($B$5:$B126,$B126))</f>
        <v/>
      </c>
      <c r="B126" s="7"/>
      <c r="C126" s="22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23"/>
      <c r="O126" s="23"/>
      <c r="P126" s="23"/>
      <c r="Q126" s="7"/>
      <c r="R126" s="7"/>
      <c r="S126" s="23"/>
      <c r="T126" s="7"/>
      <c r="U126" s="7"/>
      <c r="V126" s="10" t="str">
        <f t="shared" si="5"/>
        <v/>
      </c>
      <c r="W126" s="19" t="str">
        <f t="shared" si="6"/>
        <v/>
      </c>
      <c r="X126" s="19" t="str">
        <f t="shared" si="7"/>
        <v/>
      </c>
      <c r="Y126" s="19" t="str">
        <f t="shared" si="8"/>
        <v/>
      </c>
      <c r="Z126" s="19" t="str">
        <f t="shared" si="9"/>
        <v/>
      </c>
    </row>
    <row r="127" spans="1:26" ht="30" customHeight="1" x14ac:dyDescent="0.35">
      <c r="A127" s="19" t="str">
        <f>IF($B127="","",IFERROR(MATCH($B127,SKOLY,0),"?")&amp;"-"&amp;COUNTIF($B$5:$B127,$B127))</f>
        <v/>
      </c>
      <c r="B127" s="7"/>
      <c r="C127" s="22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23"/>
      <c r="O127" s="23"/>
      <c r="P127" s="23"/>
      <c r="Q127" s="7"/>
      <c r="R127" s="7"/>
      <c r="S127" s="23"/>
      <c r="T127" s="7"/>
      <c r="U127" s="7"/>
      <c r="V127" s="10" t="str">
        <f t="shared" si="5"/>
        <v/>
      </c>
      <c r="W127" s="19" t="str">
        <f t="shared" si="6"/>
        <v/>
      </c>
      <c r="X127" s="19" t="str">
        <f t="shared" si="7"/>
        <v/>
      </c>
      <c r="Y127" s="19" t="str">
        <f t="shared" si="8"/>
        <v/>
      </c>
      <c r="Z127" s="19" t="str">
        <f t="shared" si="9"/>
        <v/>
      </c>
    </row>
    <row r="128" spans="1:26" ht="30" customHeight="1" x14ac:dyDescent="0.35">
      <c r="A128" s="19" t="str">
        <f>IF($B128="","",IFERROR(MATCH($B128,SKOLY,0),"?")&amp;"-"&amp;COUNTIF($B$5:$B128,$B128))</f>
        <v/>
      </c>
      <c r="B128" s="7"/>
      <c r="C128" s="22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23"/>
      <c r="O128" s="23"/>
      <c r="P128" s="23"/>
      <c r="Q128" s="7"/>
      <c r="R128" s="7"/>
      <c r="S128" s="23"/>
      <c r="T128" s="7"/>
      <c r="U128" s="7"/>
      <c r="V128" s="10" t="str">
        <f t="shared" si="5"/>
        <v/>
      </c>
      <c r="W128" s="19" t="str">
        <f t="shared" si="6"/>
        <v/>
      </c>
      <c r="X128" s="19" t="str">
        <f t="shared" si="7"/>
        <v/>
      </c>
      <c r="Y128" s="19" t="str">
        <f t="shared" si="8"/>
        <v/>
      </c>
      <c r="Z128" s="19" t="str">
        <f t="shared" si="9"/>
        <v/>
      </c>
    </row>
    <row r="129" spans="1:26" ht="30" customHeight="1" x14ac:dyDescent="0.35">
      <c r="A129" s="19" t="str">
        <f>IF($B129="","",IFERROR(MATCH($B129,SKOLY,0),"?")&amp;"-"&amp;COUNTIF($B$5:$B129,$B129))</f>
        <v/>
      </c>
      <c r="B129" s="7"/>
      <c r="C129" s="22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23"/>
      <c r="O129" s="23"/>
      <c r="P129" s="23"/>
      <c r="Q129" s="7"/>
      <c r="R129" s="7"/>
      <c r="S129" s="23"/>
      <c r="T129" s="7"/>
      <c r="U129" s="7"/>
      <c r="V129" s="10" t="str">
        <f t="shared" si="5"/>
        <v/>
      </c>
      <c r="W129" s="19" t="str">
        <f t="shared" si="6"/>
        <v/>
      </c>
      <c r="X129" s="19" t="str">
        <f t="shared" si="7"/>
        <v/>
      </c>
      <c r="Y129" s="19" t="str">
        <f t="shared" si="8"/>
        <v/>
      </c>
      <c r="Z129" s="19" t="str">
        <f t="shared" si="9"/>
        <v/>
      </c>
    </row>
    <row r="130" spans="1:26" ht="30" customHeight="1" x14ac:dyDescent="0.35">
      <c r="A130" s="19" t="str">
        <f>IF($B130="","",IFERROR(MATCH($B130,SKOLY,0),"?")&amp;"-"&amp;COUNTIF($B$5:$B130,$B130))</f>
        <v/>
      </c>
      <c r="B130" s="7"/>
      <c r="C130" s="22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23"/>
      <c r="O130" s="23"/>
      <c r="P130" s="23"/>
      <c r="Q130" s="7"/>
      <c r="R130" s="7"/>
      <c r="S130" s="23"/>
      <c r="T130" s="7"/>
      <c r="U130" s="7"/>
      <c r="V130" s="10" t="str">
        <f t="shared" si="5"/>
        <v/>
      </c>
      <c r="W130" s="19" t="str">
        <f t="shared" si="6"/>
        <v/>
      </c>
      <c r="X130" s="19" t="str">
        <f t="shared" si="7"/>
        <v/>
      </c>
      <c r="Y130" s="19" t="str">
        <f t="shared" si="8"/>
        <v/>
      </c>
      <c r="Z130" s="19" t="str">
        <f t="shared" si="9"/>
        <v/>
      </c>
    </row>
    <row r="131" spans="1:26" ht="30" customHeight="1" x14ac:dyDescent="0.35">
      <c r="A131" s="19" t="str">
        <f>IF($B131="","",IFERROR(MATCH($B131,SKOLY,0),"?")&amp;"-"&amp;COUNTIF($B$5:$B131,$B131))</f>
        <v/>
      </c>
      <c r="B131" s="7"/>
      <c r="C131" s="22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23"/>
      <c r="O131" s="23"/>
      <c r="P131" s="23"/>
      <c r="Q131" s="7"/>
      <c r="R131" s="7"/>
      <c r="S131" s="23"/>
      <c r="T131" s="7"/>
      <c r="U131" s="7"/>
      <c r="V131" s="10" t="str">
        <f t="shared" si="5"/>
        <v/>
      </c>
      <c r="W131" s="19" t="str">
        <f t="shared" si="6"/>
        <v/>
      </c>
      <c r="X131" s="19" t="str">
        <f t="shared" si="7"/>
        <v/>
      </c>
      <c r="Y131" s="19" t="str">
        <f t="shared" si="8"/>
        <v/>
      </c>
      <c r="Z131" s="19" t="str">
        <f t="shared" si="9"/>
        <v/>
      </c>
    </row>
    <row r="132" spans="1:26" ht="30" customHeight="1" x14ac:dyDescent="0.35">
      <c r="A132" s="19" t="str">
        <f>IF($B132="","",IFERROR(MATCH($B132,SKOLY,0),"?")&amp;"-"&amp;COUNTIF($B$5:$B132,$B132))</f>
        <v/>
      </c>
      <c r="B132" s="7"/>
      <c r="C132" s="22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23"/>
      <c r="O132" s="23"/>
      <c r="P132" s="23"/>
      <c r="Q132" s="7"/>
      <c r="R132" s="7"/>
      <c r="S132" s="23"/>
      <c r="T132" s="7"/>
      <c r="U132" s="7"/>
      <c r="V132" s="10" t="str">
        <f t="shared" si="5"/>
        <v/>
      </c>
      <c r="W132" s="19" t="str">
        <f t="shared" si="6"/>
        <v/>
      </c>
      <c r="X132" s="19" t="str">
        <f t="shared" si="7"/>
        <v/>
      </c>
      <c r="Y132" s="19" t="str">
        <f t="shared" si="8"/>
        <v/>
      </c>
      <c r="Z132" s="19" t="str">
        <f t="shared" si="9"/>
        <v/>
      </c>
    </row>
    <row r="133" spans="1:26" ht="30" customHeight="1" x14ac:dyDescent="0.35">
      <c r="A133" s="19" t="str">
        <f>IF($B133="","",IFERROR(MATCH($B133,SKOLY,0),"?")&amp;"-"&amp;COUNTIF($B$5:$B133,$B133))</f>
        <v/>
      </c>
      <c r="B133" s="7"/>
      <c r="C133" s="22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23"/>
      <c r="O133" s="23"/>
      <c r="P133" s="23"/>
      <c r="Q133" s="7"/>
      <c r="R133" s="7"/>
      <c r="S133" s="23"/>
      <c r="T133" s="7"/>
      <c r="U133" s="7"/>
      <c r="V133" s="10" t="str">
        <f t="shared" ref="V133:V196" si="10">IF($B133="","",IF(W133="","OK",LEFT(W133,LEN(W133)-2)))</f>
        <v/>
      </c>
      <c r="W133" s="19" t="str">
        <f t="shared" ref="W133:W196" si="11">IF($B133="","",IF(COUNTIF(SKOLY,$B133)=0,"✖ škola není v seznamu na listu Zapojené školy; ","")&amp;IF($C133="","✖ chybí vazba na ID položky v pasportizaci; ","")&amp;IF($D133="","✖ chybí technologie č. 1; ","")&amp;IF(AND($D133&lt;&gt;"",COUNTIF(CIS_TECHNOLOGIE,$D133)=0),"✖ technologie č. 1 mimo číselník; ","")&amp;IF(AND($E133&lt;&gt;"",COUNTIF(CIS_TECHNOLOGIE,$E133)=0),"✖ technologie č. 2 mimo číselník; ","")&amp;IF($F133="","✖ chybí předmět / vzdělávací oblast; ","")&amp;IF($G133="","✖ chybí obor vzdělání a ročník; ","")&amp;IF($H133="","✖ chybí téma / modul dle ŠVP; ","")&amp;IF($I133="","✖ chybí kompetence č. 1; ","")&amp;IF(AND($I133&lt;&gt;"",COUNTIF(CIS_KOMPETENCE,$I133)=0),"✖ kompetence č. 1 mimo číselník; ","")&amp;IF(AND($J133&lt;&gt;"",COUNTIF(CIS_KOMPETENCE,$J133)=0),"✖ kompetence č. 2 mimo číselník; ","")&amp;IF(AND($K133&lt;&gt;"",COUNTIF(CIS_KOMPETENCE,$K133)=0),"✖ kompetence č. 3 mimo číselník; ","")&amp;IF($L133="","✖ chybí způsob využití č. 1; ","")&amp;IF(AND($L133&lt;&gt;"",COUNTIF(CIS_ZPUSOB,$L133)=0),"✖ způsob využití č. 1 mimo číselník; ","")&amp;IF(AND($M133&lt;&gt;"",COUNTIF(CIS_ZPUSOB,$M133)=0),"✖ způsob využití č. 2 mimo číselník; ","")&amp;IF($N133="","✖ chybí frekvence využití; ","")&amp;IF(AND($N133&lt;&gt;"",COUNTIF(CIS_FREKVENCE,$N133)=0),"✖ frekvence mimo číselník; ","")&amp;IF(N($O133)&lt;=0,"✖ chybí počet zapojených žáků; ","")&amp;IF(N($P133)&lt;=0,"✖ chybí počet zapojených pedagogů; ","")&amp;IF(AND(N($O133)&gt;0,ISNUMBER(MATCH($B133,SKOLY,0)),N($O133)&gt;N(IFERROR(INDEX(SKOLY_ZACI,MATCH($B133,SKOLY,0)),0))),"✖ počet zapojených žáků převyšuje počet žáků školy; ","")&amp;IF(AND(N($P133)&gt;0,ISNUMBER(MATCH($B133,SKOLY,0)),N($P133)&gt;N(IFERROR(INDEX(SKOLY_PEDAGOGOVE,MATCH($B133,SKOLY,0)),0))),"✖ počet zapojených pedagogů převyšuje počet pedagogických pracovníků školy; ","")&amp;IF($Q133="","✖ chybí odpovědná role; ","")&amp;IF(AND($Q133&lt;&gt;"",COUNTIF(CIS_ROLE,$Q133)=0),"✖ odpovědná role mimo číselník; ","")&amp;IF(AND($R133&lt;&gt;"",COUNTIF(CIS_ROLE,$R133)=0),"✖ spolupracující role mimo číselník; ","")&amp;IF($S133="","✖ chybí zahájení využívání; ","")&amp;IF($T133="","✖ chybí způsob doložení č. 1; ","")&amp;IF(AND($T133&lt;&gt;"",COUNTIF(CIS_DOLOZENI,$T133)=0),"✖ způsob doložení č. 1 mimo číselník; ","")&amp;IF(AND($U133&lt;&gt;"",COUNTIF(CIS_DOLOZENI,$U133)=0),"✖ způsob doložení č. 2 mimo číselník; ","")&amp;IF(AND($E133&lt;&gt;"",$D133=""),"✖ vícenásobný výběr: technologie č. 2 vyplněna bez č. 1; ","")&amp;IF(AND($E133&lt;&gt;"",$E133=$D133),"✖ vícenásobný výběr: technologie č. 2 shodná s č. 1; ","")&amp;IF(AND($J133&lt;&gt;"",$I133=""),"✖ vícenásobný výběr: kompetence č. 2 vyplněna bez č. 1; ","")&amp;IF(AND($J133&lt;&gt;"",$J133=$I133),"✖ vícenásobný výběr: kompetence č. 2 shodná s č. 1; ","")&amp;IF(AND($K133&lt;&gt;"",$J133=""),"✖ vícenásobný výběr: kompetence č. 3 vyplněna bez č. 2; ","")&amp;IF(AND($K133&lt;&gt;"",OR($K133=$I133,$K133=$J133)),"✖ vícenásobný výběr: kompetence č. 3 opakuje č. 1 nebo č. 2; ","")&amp;IF(AND($M133&lt;&gt;"",$L133=""),"✖ vícenásobný výběr: způsob využití č. 2 vyplněn bez č. 1; ","")&amp;IF(AND($M133&lt;&gt;"",$M133=$L133),"✖ vícenásobný výběr: způsob využití č. 2 shodný s č. 1; ","")&amp;IF(AND($R133&lt;&gt;"",$Q133=""),"✖ vícenásobný výběr: spolupracující role vyplněna bez odpovědné role; ","")&amp;IF(AND($R133&lt;&gt;"",$R133=$Q133),"✖ vícenásobný výběr: spolupracující role shodná s odpovědnou rolí; ","")&amp;IF(AND($U133&lt;&gt;"",$T133=""),"✖ vícenásobný výběr: způsob doložení č. 2 vyplněn bez č. 1; ","")&amp;IF(AND($U133&lt;&gt;"",$U133=$T133),"✖ vícenásobný výběr: způsob doložení č. 2 shodný s č. 1; ","")&amp;IF(AND($H133&lt;&gt;"",LEN($H133)&lt;30),"▲ stručné téma / modul (méně než 30 znaků); ","")&amp;IF(AND($C133&lt;&gt;"",LOWER(LEFT($C133,4))&lt;&gt;"stáv",SUMPRODUCT(--(PASPORT_ID=TRIM(LEFT($C133,IFERROR(FIND(";",$C133)-1,LEN($C133))))))=0),"▲ vazba na ID položky neodpovídá žádné položce v pasportizaci; ",""))</f>
        <v/>
      </c>
      <c r="X133" s="19" t="str">
        <f t="shared" ref="X133:X196" si="12">IF($B133="","",LEN(W133)-LEN(SUBSTITUTE(W133,"✖","")))</f>
        <v/>
      </c>
      <c r="Y133" s="19" t="str">
        <f t="shared" ref="Y133:Y196" si="13">IF($B133="","",LEN(W133)-LEN(SUBSTITUTE(W133,"▲","")))</f>
        <v/>
      </c>
      <c r="Z133" s="19" t="str">
        <f t="shared" ref="Z133:Z196" si="14">IF($B133="","",(LEN(W133)-LEN(SUBSTITUTE(W133,"vícenásobný výběr","")))/LEN("vícenásobný výběr"))</f>
        <v/>
      </c>
    </row>
    <row r="134" spans="1:26" ht="30" customHeight="1" x14ac:dyDescent="0.35">
      <c r="A134" s="19" t="str">
        <f>IF($B134="","",IFERROR(MATCH($B134,SKOLY,0),"?")&amp;"-"&amp;COUNTIF($B$5:$B134,$B134))</f>
        <v/>
      </c>
      <c r="B134" s="7"/>
      <c r="C134" s="22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23"/>
      <c r="O134" s="23"/>
      <c r="P134" s="23"/>
      <c r="Q134" s="7"/>
      <c r="R134" s="7"/>
      <c r="S134" s="23"/>
      <c r="T134" s="7"/>
      <c r="U134" s="7"/>
      <c r="V134" s="10" t="str">
        <f t="shared" si="10"/>
        <v/>
      </c>
      <c r="W134" s="19" t="str">
        <f t="shared" si="11"/>
        <v/>
      </c>
      <c r="X134" s="19" t="str">
        <f t="shared" si="12"/>
        <v/>
      </c>
      <c r="Y134" s="19" t="str">
        <f t="shared" si="13"/>
        <v/>
      </c>
      <c r="Z134" s="19" t="str">
        <f t="shared" si="14"/>
        <v/>
      </c>
    </row>
    <row r="135" spans="1:26" ht="30" customHeight="1" x14ac:dyDescent="0.35">
      <c r="A135" s="19" t="str">
        <f>IF($B135="","",IFERROR(MATCH($B135,SKOLY,0),"?")&amp;"-"&amp;COUNTIF($B$5:$B135,$B135))</f>
        <v/>
      </c>
      <c r="B135" s="7"/>
      <c r="C135" s="22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23"/>
      <c r="O135" s="23"/>
      <c r="P135" s="23"/>
      <c r="Q135" s="7"/>
      <c r="R135" s="7"/>
      <c r="S135" s="23"/>
      <c r="T135" s="7"/>
      <c r="U135" s="7"/>
      <c r="V135" s="10" t="str">
        <f t="shared" si="10"/>
        <v/>
      </c>
      <c r="W135" s="19" t="str">
        <f t="shared" si="11"/>
        <v/>
      </c>
      <c r="X135" s="19" t="str">
        <f t="shared" si="12"/>
        <v/>
      </c>
      <c r="Y135" s="19" t="str">
        <f t="shared" si="13"/>
        <v/>
      </c>
      <c r="Z135" s="19" t="str">
        <f t="shared" si="14"/>
        <v/>
      </c>
    </row>
    <row r="136" spans="1:26" ht="30" customHeight="1" x14ac:dyDescent="0.35">
      <c r="A136" s="19" t="str">
        <f>IF($B136="","",IFERROR(MATCH($B136,SKOLY,0),"?")&amp;"-"&amp;COUNTIF($B$5:$B136,$B136))</f>
        <v/>
      </c>
      <c r="B136" s="7"/>
      <c r="C136" s="22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23"/>
      <c r="O136" s="23"/>
      <c r="P136" s="23"/>
      <c r="Q136" s="7"/>
      <c r="R136" s="7"/>
      <c r="S136" s="23"/>
      <c r="T136" s="7"/>
      <c r="U136" s="7"/>
      <c r="V136" s="10" t="str">
        <f t="shared" si="10"/>
        <v/>
      </c>
      <c r="W136" s="19" t="str">
        <f t="shared" si="11"/>
        <v/>
      </c>
      <c r="X136" s="19" t="str">
        <f t="shared" si="12"/>
        <v/>
      </c>
      <c r="Y136" s="19" t="str">
        <f t="shared" si="13"/>
        <v/>
      </c>
      <c r="Z136" s="19" t="str">
        <f t="shared" si="14"/>
        <v/>
      </c>
    </row>
    <row r="137" spans="1:26" ht="30" customHeight="1" x14ac:dyDescent="0.35">
      <c r="A137" s="19" t="str">
        <f>IF($B137="","",IFERROR(MATCH($B137,SKOLY,0),"?")&amp;"-"&amp;COUNTIF($B$5:$B137,$B137))</f>
        <v/>
      </c>
      <c r="B137" s="7"/>
      <c r="C137" s="22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23"/>
      <c r="O137" s="23"/>
      <c r="P137" s="23"/>
      <c r="Q137" s="7"/>
      <c r="R137" s="7"/>
      <c r="S137" s="23"/>
      <c r="T137" s="7"/>
      <c r="U137" s="7"/>
      <c r="V137" s="10" t="str">
        <f t="shared" si="10"/>
        <v/>
      </c>
      <c r="W137" s="19" t="str">
        <f t="shared" si="11"/>
        <v/>
      </c>
      <c r="X137" s="19" t="str">
        <f t="shared" si="12"/>
        <v/>
      </c>
      <c r="Y137" s="19" t="str">
        <f t="shared" si="13"/>
        <v/>
      </c>
      <c r="Z137" s="19" t="str">
        <f t="shared" si="14"/>
        <v/>
      </c>
    </row>
    <row r="138" spans="1:26" ht="30" customHeight="1" x14ac:dyDescent="0.35">
      <c r="A138" s="19" t="str">
        <f>IF($B138="","",IFERROR(MATCH($B138,SKOLY,0),"?")&amp;"-"&amp;COUNTIF($B$5:$B138,$B138))</f>
        <v/>
      </c>
      <c r="B138" s="7"/>
      <c r="C138" s="22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23"/>
      <c r="O138" s="23"/>
      <c r="P138" s="23"/>
      <c r="Q138" s="7"/>
      <c r="R138" s="7"/>
      <c r="S138" s="23"/>
      <c r="T138" s="7"/>
      <c r="U138" s="7"/>
      <c r="V138" s="10" t="str">
        <f t="shared" si="10"/>
        <v/>
      </c>
      <c r="W138" s="19" t="str">
        <f t="shared" si="11"/>
        <v/>
      </c>
      <c r="X138" s="19" t="str">
        <f t="shared" si="12"/>
        <v/>
      </c>
      <c r="Y138" s="19" t="str">
        <f t="shared" si="13"/>
        <v/>
      </c>
      <c r="Z138" s="19" t="str">
        <f t="shared" si="14"/>
        <v/>
      </c>
    </row>
    <row r="139" spans="1:26" ht="30" customHeight="1" x14ac:dyDescent="0.35">
      <c r="A139" s="19" t="str">
        <f>IF($B139="","",IFERROR(MATCH($B139,SKOLY,0),"?")&amp;"-"&amp;COUNTIF($B$5:$B139,$B139))</f>
        <v/>
      </c>
      <c r="B139" s="7"/>
      <c r="C139" s="22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23"/>
      <c r="O139" s="23"/>
      <c r="P139" s="23"/>
      <c r="Q139" s="7"/>
      <c r="R139" s="7"/>
      <c r="S139" s="23"/>
      <c r="T139" s="7"/>
      <c r="U139" s="7"/>
      <c r="V139" s="10" t="str">
        <f t="shared" si="10"/>
        <v/>
      </c>
      <c r="W139" s="19" t="str">
        <f t="shared" si="11"/>
        <v/>
      </c>
      <c r="X139" s="19" t="str">
        <f t="shared" si="12"/>
        <v/>
      </c>
      <c r="Y139" s="19" t="str">
        <f t="shared" si="13"/>
        <v/>
      </c>
      <c r="Z139" s="19" t="str">
        <f t="shared" si="14"/>
        <v/>
      </c>
    </row>
    <row r="140" spans="1:26" ht="30" customHeight="1" x14ac:dyDescent="0.35">
      <c r="A140" s="19" t="str">
        <f>IF($B140="","",IFERROR(MATCH($B140,SKOLY,0),"?")&amp;"-"&amp;COUNTIF($B$5:$B140,$B140))</f>
        <v/>
      </c>
      <c r="B140" s="7"/>
      <c r="C140" s="22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23"/>
      <c r="O140" s="23"/>
      <c r="P140" s="23"/>
      <c r="Q140" s="7"/>
      <c r="R140" s="7"/>
      <c r="S140" s="23"/>
      <c r="T140" s="7"/>
      <c r="U140" s="7"/>
      <c r="V140" s="10" t="str">
        <f t="shared" si="10"/>
        <v/>
      </c>
      <c r="W140" s="19" t="str">
        <f t="shared" si="11"/>
        <v/>
      </c>
      <c r="X140" s="19" t="str">
        <f t="shared" si="12"/>
        <v/>
      </c>
      <c r="Y140" s="19" t="str">
        <f t="shared" si="13"/>
        <v/>
      </c>
      <c r="Z140" s="19" t="str">
        <f t="shared" si="14"/>
        <v/>
      </c>
    </row>
    <row r="141" spans="1:26" ht="30" customHeight="1" x14ac:dyDescent="0.35">
      <c r="A141" s="19" t="str">
        <f>IF($B141="","",IFERROR(MATCH($B141,SKOLY,0),"?")&amp;"-"&amp;COUNTIF($B$5:$B141,$B141))</f>
        <v/>
      </c>
      <c r="B141" s="7"/>
      <c r="C141" s="22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23"/>
      <c r="O141" s="23"/>
      <c r="P141" s="23"/>
      <c r="Q141" s="7"/>
      <c r="R141" s="7"/>
      <c r="S141" s="23"/>
      <c r="T141" s="7"/>
      <c r="U141" s="7"/>
      <c r="V141" s="10" t="str">
        <f t="shared" si="10"/>
        <v/>
      </c>
      <c r="W141" s="19" t="str">
        <f t="shared" si="11"/>
        <v/>
      </c>
      <c r="X141" s="19" t="str">
        <f t="shared" si="12"/>
        <v/>
      </c>
      <c r="Y141" s="19" t="str">
        <f t="shared" si="13"/>
        <v/>
      </c>
      <c r="Z141" s="19" t="str">
        <f t="shared" si="14"/>
        <v/>
      </c>
    </row>
    <row r="142" spans="1:26" ht="30" customHeight="1" x14ac:dyDescent="0.35">
      <c r="A142" s="19" t="str">
        <f>IF($B142="","",IFERROR(MATCH($B142,SKOLY,0),"?")&amp;"-"&amp;COUNTIF($B$5:$B142,$B142))</f>
        <v/>
      </c>
      <c r="B142" s="7"/>
      <c r="C142" s="22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23"/>
      <c r="O142" s="23"/>
      <c r="P142" s="23"/>
      <c r="Q142" s="7"/>
      <c r="R142" s="7"/>
      <c r="S142" s="23"/>
      <c r="T142" s="7"/>
      <c r="U142" s="7"/>
      <c r="V142" s="10" t="str">
        <f t="shared" si="10"/>
        <v/>
      </c>
      <c r="W142" s="19" t="str">
        <f t="shared" si="11"/>
        <v/>
      </c>
      <c r="X142" s="19" t="str">
        <f t="shared" si="12"/>
        <v/>
      </c>
      <c r="Y142" s="19" t="str">
        <f t="shared" si="13"/>
        <v/>
      </c>
      <c r="Z142" s="19" t="str">
        <f t="shared" si="14"/>
        <v/>
      </c>
    </row>
    <row r="143" spans="1:26" ht="30" customHeight="1" x14ac:dyDescent="0.35">
      <c r="A143" s="19" t="str">
        <f>IF($B143="","",IFERROR(MATCH($B143,SKOLY,0),"?")&amp;"-"&amp;COUNTIF($B$5:$B143,$B143))</f>
        <v/>
      </c>
      <c r="B143" s="7"/>
      <c r="C143" s="22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23"/>
      <c r="O143" s="23"/>
      <c r="P143" s="23"/>
      <c r="Q143" s="7"/>
      <c r="R143" s="7"/>
      <c r="S143" s="23"/>
      <c r="T143" s="7"/>
      <c r="U143" s="7"/>
      <c r="V143" s="10" t="str">
        <f t="shared" si="10"/>
        <v/>
      </c>
      <c r="W143" s="19" t="str">
        <f t="shared" si="11"/>
        <v/>
      </c>
      <c r="X143" s="19" t="str">
        <f t="shared" si="12"/>
        <v/>
      </c>
      <c r="Y143" s="19" t="str">
        <f t="shared" si="13"/>
        <v/>
      </c>
      <c r="Z143" s="19" t="str">
        <f t="shared" si="14"/>
        <v/>
      </c>
    </row>
    <row r="144" spans="1:26" ht="30" customHeight="1" x14ac:dyDescent="0.35">
      <c r="A144" s="19" t="str">
        <f>IF($B144="","",IFERROR(MATCH($B144,SKOLY,0),"?")&amp;"-"&amp;COUNTIF($B$5:$B144,$B144))</f>
        <v/>
      </c>
      <c r="B144" s="7"/>
      <c r="C144" s="22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23"/>
      <c r="O144" s="23"/>
      <c r="P144" s="23"/>
      <c r="Q144" s="7"/>
      <c r="R144" s="7"/>
      <c r="S144" s="23"/>
      <c r="T144" s="7"/>
      <c r="U144" s="7"/>
      <c r="V144" s="10" t="str">
        <f t="shared" si="10"/>
        <v/>
      </c>
      <c r="W144" s="19" t="str">
        <f t="shared" si="11"/>
        <v/>
      </c>
      <c r="X144" s="19" t="str">
        <f t="shared" si="12"/>
        <v/>
      </c>
      <c r="Y144" s="19" t="str">
        <f t="shared" si="13"/>
        <v/>
      </c>
      <c r="Z144" s="19" t="str">
        <f t="shared" si="14"/>
        <v/>
      </c>
    </row>
    <row r="145" spans="1:26" ht="30" customHeight="1" x14ac:dyDescent="0.35">
      <c r="A145" s="19" t="str">
        <f>IF($B145="","",IFERROR(MATCH($B145,SKOLY,0),"?")&amp;"-"&amp;COUNTIF($B$5:$B145,$B145))</f>
        <v/>
      </c>
      <c r="B145" s="7"/>
      <c r="C145" s="22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23"/>
      <c r="O145" s="23"/>
      <c r="P145" s="23"/>
      <c r="Q145" s="7"/>
      <c r="R145" s="7"/>
      <c r="S145" s="23"/>
      <c r="T145" s="7"/>
      <c r="U145" s="7"/>
      <c r="V145" s="10" t="str">
        <f t="shared" si="10"/>
        <v/>
      </c>
      <c r="W145" s="19" t="str">
        <f t="shared" si="11"/>
        <v/>
      </c>
      <c r="X145" s="19" t="str">
        <f t="shared" si="12"/>
        <v/>
      </c>
      <c r="Y145" s="19" t="str">
        <f t="shared" si="13"/>
        <v/>
      </c>
      <c r="Z145" s="19" t="str">
        <f t="shared" si="14"/>
        <v/>
      </c>
    </row>
    <row r="146" spans="1:26" ht="30" customHeight="1" x14ac:dyDescent="0.35">
      <c r="A146" s="19" t="str">
        <f>IF($B146="","",IFERROR(MATCH($B146,SKOLY,0),"?")&amp;"-"&amp;COUNTIF($B$5:$B146,$B146))</f>
        <v/>
      </c>
      <c r="B146" s="7"/>
      <c r="C146" s="22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23"/>
      <c r="O146" s="23"/>
      <c r="P146" s="23"/>
      <c r="Q146" s="7"/>
      <c r="R146" s="7"/>
      <c r="S146" s="23"/>
      <c r="T146" s="7"/>
      <c r="U146" s="7"/>
      <c r="V146" s="10" t="str">
        <f t="shared" si="10"/>
        <v/>
      </c>
      <c r="W146" s="19" t="str">
        <f t="shared" si="11"/>
        <v/>
      </c>
      <c r="X146" s="19" t="str">
        <f t="shared" si="12"/>
        <v/>
      </c>
      <c r="Y146" s="19" t="str">
        <f t="shared" si="13"/>
        <v/>
      </c>
      <c r="Z146" s="19" t="str">
        <f t="shared" si="14"/>
        <v/>
      </c>
    </row>
    <row r="147" spans="1:26" ht="30" customHeight="1" x14ac:dyDescent="0.35">
      <c r="A147" s="19" t="str">
        <f>IF($B147="","",IFERROR(MATCH($B147,SKOLY,0),"?")&amp;"-"&amp;COUNTIF($B$5:$B147,$B147))</f>
        <v/>
      </c>
      <c r="B147" s="7"/>
      <c r="C147" s="22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23"/>
      <c r="O147" s="23"/>
      <c r="P147" s="23"/>
      <c r="Q147" s="7"/>
      <c r="R147" s="7"/>
      <c r="S147" s="23"/>
      <c r="T147" s="7"/>
      <c r="U147" s="7"/>
      <c r="V147" s="10" t="str">
        <f t="shared" si="10"/>
        <v/>
      </c>
      <c r="W147" s="19" t="str">
        <f t="shared" si="11"/>
        <v/>
      </c>
      <c r="X147" s="19" t="str">
        <f t="shared" si="12"/>
        <v/>
      </c>
      <c r="Y147" s="19" t="str">
        <f t="shared" si="13"/>
        <v/>
      </c>
      <c r="Z147" s="19" t="str">
        <f t="shared" si="14"/>
        <v/>
      </c>
    </row>
    <row r="148" spans="1:26" ht="30" customHeight="1" x14ac:dyDescent="0.35">
      <c r="A148" s="19" t="str">
        <f>IF($B148="","",IFERROR(MATCH($B148,SKOLY,0),"?")&amp;"-"&amp;COUNTIF($B$5:$B148,$B148))</f>
        <v/>
      </c>
      <c r="B148" s="7"/>
      <c r="C148" s="22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23"/>
      <c r="O148" s="23"/>
      <c r="P148" s="23"/>
      <c r="Q148" s="7"/>
      <c r="R148" s="7"/>
      <c r="S148" s="23"/>
      <c r="T148" s="7"/>
      <c r="U148" s="7"/>
      <c r="V148" s="10" t="str">
        <f t="shared" si="10"/>
        <v/>
      </c>
      <c r="W148" s="19" t="str">
        <f t="shared" si="11"/>
        <v/>
      </c>
      <c r="X148" s="19" t="str">
        <f t="shared" si="12"/>
        <v/>
      </c>
      <c r="Y148" s="19" t="str">
        <f t="shared" si="13"/>
        <v/>
      </c>
      <c r="Z148" s="19" t="str">
        <f t="shared" si="14"/>
        <v/>
      </c>
    </row>
    <row r="149" spans="1:26" ht="30" customHeight="1" x14ac:dyDescent="0.35">
      <c r="A149" s="19" t="str">
        <f>IF($B149="","",IFERROR(MATCH($B149,SKOLY,0),"?")&amp;"-"&amp;COUNTIF($B$5:$B149,$B149))</f>
        <v/>
      </c>
      <c r="B149" s="7"/>
      <c r="C149" s="22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23"/>
      <c r="O149" s="23"/>
      <c r="P149" s="23"/>
      <c r="Q149" s="7"/>
      <c r="R149" s="7"/>
      <c r="S149" s="23"/>
      <c r="T149" s="7"/>
      <c r="U149" s="7"/>
      <c r="V149" s="10" t="str">
        <f t="shared" si="10"/>
        <v/>
      </c>
      <c r="W149" s="19" t="str">
        <f t="shared" si="11"/>
        <v/>
      </c>
      <c r="X149" s="19" t="str">
        <f t="shared" si="12"/>
        <v/>
      </c>
      <c r="Y149" s="19" t="str">
        <f t="shared" si="13"/>
        <v/>
      </c>
      <c r="Z149" s="19" t="str">
        <f t="shared" si="14"/>
        <v/>
      </c>
    </row>
    <row r="150" spans="1:26" ht="30" customHeight="1" x14ac:dyDescent="0.35">
      <c r="A150" s="19" t="str">
        <f>IF($B150="","",IFERROR(MATCH($B150,SKOLY,0),"?")&amp;"-"&amp;COUNTIF($B$5:$B150,$B150))</f>
        <v/>
      </c>
      <c r="B150" s="7"/>
      <c r="C150" s="22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23"/>
      <c r="O150" s="23"/>
      <c r="P150" s="23"/>
      <c r="Q150" s="7"/>
      <c r="R150" s="7"/>
      <c r="S150" s="23"/>
      <c r="T150" s="7"/>
      <c r="U150" s="7"/>
      <c r="V150" s="10" t="str">
        <f t="shared" si="10"/>
        <v/>
      </c>
      <c r="W150" s="19" t="str">
        <f t="shared" si="11"/>
        <v/>
      </c>
      <c r="X150" s="19" t="str">
        <f t="shared" si="12"/>
        <v/>
      </c>
      <c r="Y150" s="19" t="str">
        <f t="shared" si="13"/>
        <v/>
      </c>
      <c r="Z150" s="19" t="str">
        <f t="shared" si="14"/>
        <v/>
      </c>
    </row>
    <row r="151" spans="1:26" ht="30" customHeight="1" x14ac:dyDescent="0.35">
      <c r="A151" s="19" t="str">
        <f>IF($B151="","",IFERROR(MATCH($B151,SKOLY,0),"?")&amp;"-"&amp;COUNTIF($B$5:$B151,$B151))</f>
        <v/>
      </c>
      <c r="B151" s="7"/>
      <c r="C151" s="22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23"/>
      <c r="O151" s="23"/>
      <c r="P151" s="23"/>
      <c r="Q151" s="7"/>
      <c r="R151" s="7"/>
      <c r="S151" s="23"/>
      <c r="T151" s="7"/>
      <c r="U151" s="7"/>
      <c r="V151" s="10" t="str">
        <f t="shared" si="10"/>
        <v/>
      </c>
      <c r="W151" s="19" t="str">
        <f t="shared" si="11"/>
        <v/>
      </c>
      <c r="X151" s="19" t="str">
        <f t="shared" si="12"/>
        <v/>
      </c>
      <c r="Y151" s="19" t="str">
        <f t="shared" si="13"/>
        <v/>
      </c>
      <c r="Z151" s="19" t="str">
        <f t="shared" si="14"/>
        <v/>
      </c>
    </row>
    <row r="152" spans="1:26" ht="30" customHeight="1" x14ac:dyDescent="0.35">
      <c r="A152" s="19" t="str">
        <f>IF($B152="","",IFERROR(MATCH($B152,SKOLY,0),"?")&amp;"-"&amp;COUNTIF($B$5:$B152,$B152))</f>
        <v/>
      </c>
      <c r="B152" s="7"/>
      <c r="C152" s="22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23"/>
      <c r="O152" s="23"/>
      <c r="P152" s="23"/>
      <c r="Q152" s="7"/>
      <c r="R152" s="7"/>
      <c r="S152" s="23"/>
      <c r="T152" s="7"/>
      <c r="U152" s="7"/>
      <c r="V152" s="10" t="str">
        <f t="shared" si="10"/>
        <v/>
      </c>
      <c r="W152" s="19" t="str">
        <f t="shared" si="11"/>
        <v/>
      </c>
      <c r="X152" s="19" t="str">
        <f t="shared" si="12"/>
        <v/>
      </c>
      <c r="Y152" s="19" t="str">
        <f t="shared" si="13"/>
        <v/>
      </c>
      <c r="Z152" s="19" t="str">
        <f t="shared" si="14"/>
        <v/>
      </c>
    </row>
    <row r="153" spans="1:26" ht="30" customHeight="1" x14ac:dyDescent="0.35">
      <c r="A153" s="19" t="str">
        <f>IF($B153="","",IFERROR(MATCH($B153,SKOLY,0),"?")&amp;"-"&amp;COUNTIF($B$5:$B153,$B153))</f>
        <v/>
      </c>
      <c r="B153" s="7"/>
      <c r="C153" s="22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23"/>
      <c r="O153" s="23"/>
      <c r="P153" s="23"/>
      <c r="Q153" s="7"/>
      <c r="R153" s="7"/>
      <c r="S153" s="23"/>
      <c r="T153" s="7"/>
      <c r="U153" s="7"/>
      <c r="V153" s="10" t="str">
        <f t="shared" si="10"/>
        <v/>
      </c>
      <c r="W153" s="19" t="str">
        <f t="shared" si="11"/>
        <v/>
      </c>
      <c r="X153" s="19" t="str">
        <f t="shared" si="12"/>
        <v/>
      </c>
      <c r="Y153" s="19" t="str">
        <f t="shared" si="13"/>
        <v/>
      </c>
      <c r="Z153" s="19" t="str">
        <f t="shared" si="14"/>
        <v/>
      </c>
    </row>
    <row r="154" spans="1:26" ht="30" customHeight="1" x14ac:dyDescent="0.35">
      <c r="A154" s="19" t="str">
        <f>IF($B154="","",IFERROR(MATCH($B154,SKOLY,0),"?")&amp;"-"&amp;COUNTIF($B$5:$B154,$B154))</f>
        <v/>
      </c>
      <c r="B154" s="7"/>
      <c r="C154" s="22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23"/>
      <c r="O154" s="23"/>
      <c r="P154" s="23"/>
      <c r="Q154" s="7"/>
      <c r="R154" s="7"/>
      <c r="S154" s="23"/>
      <c r="T154" s="7"/>
      <c r="U154" s="7"/>
      <c r="V154" s="10" t="str">
        <f t="shared" si="10"/>
        <v/>
      </c>
      <c r="W154" s="19" t="str">
        <f t="shared" si="11"/>
        <v/>
      </c>
      <c r="X154" s="19" t="str">
        <f t="shared" si="12"/>
        <v/>
      </c>
      <c r="Y154" s="19" t="str">
        <f t="shared" si="13"/>
        <v/>
      </c>
      <c r="Z154" s="19" t="str">
        <f t="shared" si="14"/>
        <v/>
      </c>
    </row>
    <row r="155" spans="1:26" ht="30" customHeight="1" x14ac:dyDescent="0.35">
      <c r="A155" s="19" t="str">
        <f>IF($B155="","",IFERROR(MATCH($B155,SKOLY,0),"?")&amp;"-"&amp;COUNTIF($B$5:$B155,$B155))</f>
        <v/>
      </c>
      <c r="B155" s="7"/>
      <c r="C155" s="22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23"/>
      <c r="O155" s="23"/>
      <c r="P155" s="23"/>
      <c r="Q155" s="7"/>
      <c r="R155" s="7"/>
      <c r="S155" s="23"/>
      <c r="T155" s="7"/>
      <c r="U155" s="7"/>
      <c r="V155" s="10" t="str">
        <f t="shared" si="10"/>
        <v/>
      </c>
      <c r="W155" s="19" t="str">
        <f t="shared" si="11"/>
        <v/>
      </c>
      <c r="X155" s="19" t="str">
        <f t="shared" si="12"/>
        <v/>
      </c>
      <c r="Y155" s="19" t="str">
        <f t="shared" si="13"/>
        <v/>
      </c>
      <c r="Z155" s="19" t="str">
        <f t="shared" si="14"/>
        <v/>
      </c>
    </row>
    <row r="156" spans="1:26" ht="30" customHeight="1" x14ac:dyDescent="0.35">
      <c r="A156" s="19" t="str">
        <f>IF($B156="","",IFERROR(MATCH($B156,SKOLY,0),"?")&amp;"-"&amp;COUNTIF($B$5:$B156,$B156))</f>
        <v/>
      </c>
      <c r="B156" s="7"/>
      <c r="C156" s="22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23"/>
      <c r="O156" s="23"/>
      <c r="P156" s="23"/>
      <c r="Q156" s="7"/>
      <c r="R156" s="7"/>
      <c r="S156" s="23"/>
      <c r="T156" s="7"/>
      <c r="U156" s="7"/>
      <c r="V156" s="10" t="str">
        <f t="shared" si="10"/>
        <v/>
      </c>
      <c r="W156" s="19" t="str">
        <f t="shared" si="11"/>
        <v/>
      </c>
      <c r="X156" s="19" t="str">
        <f t="shared" si="12"/>
        <v/>
      </c>
      <c r="Y156" s="19" t="str">
        <f t="shared" si="13"/>
        <v/>
      </c>
      <c r="Z156" s="19" t="str">
        <f t="shared" si="14"/>
        <v/>
      </c>
    </row>
    <row r="157" spans="1:26" ht="30" customHeight="1" x14ac:dyDescent="0.35">
      <c r="A157" s="19" t="str">
        <f>IF($B157="","",IFERROR(MATCH($B157,SKOLY,0),"?")&amp;"-"&amp;COUNTIF($B$5:$B157,$B157))</f>
        <v/>
      </c>
      <c r="B157" s="7"/>
      <c r="C157" s="22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23"/>
      <c r="O157" s="23"/>
      <c r="P157" s="23"/>
      <c r="Q157" s="7"/>
      <c r="R157" s="7"/>
      <c r="S157" s="23"/>
      <c r="T157" s="7"/>
      <c r="U157" s="7"/>
      <c r="V157" s="10" t="str">
        <f t="shared" si="10"/>
        <v/>
      </c>
      <c r="W157" s="19" t="str">
        <f t="shared" si="11"/>
        <v/>
      </c>
      <c r="X157" s="19" t="str">
        <f t="shared" si="12"/>
        <v/>
      </c>
      <c r="Y157" s="19" t="str">
        <f t="shared" si="13"/>
        <v/>
      </c>
      <c r="Z157" s="19" t="str">
        <f t="shared" si="14"/>
        <v/>
      </c>
    </row>
    <row r="158" spans="1:26" ht="30" customHeight="1" x14ac:dyDescent="0.35">
      <c r="A158" s="19" t="str">
        <f>IF($B158="","",IFERROR(MATCH($B158,SKOLY,0),"?")&amp;"-"&amp;COUNTIF($B$5:$B158,$B158))</f>
        <v/>
      </c>
      <c r="B158" s="7"/>
      <c r="C158" s="22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23"/>
      <c r="O158" s="23"/>
      <c r="P158" s="23"/>
      <c r="Q158" s="7"/>
      <c r="R158" s="7"/>
      <c r="S158" s="23"/>
      <c r="T158" s="7"/>
      <c r="U158" s="7"/>
      <c r="V158" s="10" t="str">
        <f t="shared" si="10"/>
        <v/>
      </c>
      <c r="W158" s="19" t="str">
        <f t="shared" si="11"/>
        <v/>
      </c>
      <c r="X158" s="19" t="str">
        <f t="shared" si="12"/>
        <v/>
      </c>
      <c r="Y158" s="19" t="str">
        <f t="shared" si="13"/>
        <v/>
      </c>
      <c r="Z158" s="19" t="str">
        <f t="shared" si="14"/>
        <v/>
      </c>
    </row>
    <row r="159" spans="1:26" ht="30" customHeight="1" x14ac:dyDescent="0.35">
      <c r="A159" s="19" t="str">
        <f>IF($B159="","",IFERROR(MATCH($B159,SKOLY,0),"?")&amp;"-"&amp;COUNTIF($B$5:$B159,$B159))</f>
        <v/>
      </c>
      <c r="B159" s="7"/>
      <c r="C159" s="22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23"/>
      <c r="O159" s="23"/>
      <c r="P159" s="23"/>
      <c r="Q159" s="7"/>
      <c r="R159" s="7"/>
      <c r="S159" s="23"/>
      <c r="T159" s="7"/>
      <c r="U159" s="7"/>
      <c r="V159" s="10" t="str">
        <f t="shared" si="10"/>
        <v/>
      </c>
      <c r="W159" s="19" t="str">
        <f t="shared" si="11"/>
        <v/>
      </c>
      <c r="X159" s="19" t="str">
        <f t="shared" si="12"/>
        <v/>
      </c>
      <c r="Y159" s="19" t="str">
        <f t="shared" si="13"/>
        <v/>
      </c>
      <c r="Z159" s="19" t="str">
        <f t="shared" si="14"/>
        <v/>
      </c>
    </row>
    <row r="160" spans="1:26" ht="30" customHeight="1" x14ac:dyDescent="0.35">
      <c r="A160" s="19" t="str">
        <f>IF($B160="","",IFERROR(MATCH($B160,SKOLY,0),"?")&amp;"-"&amp;COUNTIF($B$5:$B160,$B160))</f>
        <v/>
      </c>
      <c r="B160" s="7"/>
      <c r="C160" s="22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23"/>
      <c r="O160" s="23"/>
      <c r="P160" s="23"/>
      <c r="Q160" s="7"/>
      <c r="R160" s="7"/>
      <c r="S160" s="23"/>
      <c r="T160" s="7"/>
      <c r="U160" s="7"/>
      <c r="V160" s="10" t="str">
        <f t="shared" si="10"/>
        <v/>
      </c>
      <c r="W160" s="19" t="str">
        <f t="shared" si="11"/>
        <v/>
      </c>
      <c r="X160" s="19" t="str">
        <f t="shared" si="12"/>
        <v/>
      </c>
      <c r="Y160" s="19" t="str">
        <f t="shared" si="13"/>
        <v/>
      </c>
      <c r="Z160" s="19" t="str">
        <f t="shared" si="14"/>
        <v/>
      </c>
    </row>
    <row r="161" spans="1:26" ht="30" customHeight="1" x14ac:dyDescent="0.35">
      <c r="A161" s="19" t="str">
        <f>IF($B161="","",IFERROR(MATCH($B161,SKOLY,0),"?")&amp;"-"&amp;COUNTIF($B$5:$B161,$B161))</f>
        <v/>
      </c>
      <c r="B161" s="7"/>
      <c r="C161" s="22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23"/>
      <c r="O161" s="23"/>
      <c r="P161" s="23"/>
      <c r="Q161" s="7"/>
      <c r="R161" s="7"/>
      <c r="S161" s="23"/>
      <c r="T161" s="7"/>
      <c r="U161" s="7"/>
      <c r="V161" s="10" t="str">
        <f t="shared" si="10"/>
        <v/>
      </c>
      <c r="W161" s="19" t="str">
        <f t="shared" si="11"/>
        <v/>
      </c>
      <c r="X161" s="19" t="str">
        <f t="shared" si="12"/>
        <v/>
      </c>
      <c r="Y161" s="19" t="str">
        <f t="shared" si="13"/>
        <v/>
      </c>
      <c r="Z161" s="19" t="str">
        <f t="shared" si="14"/>
        <v/>
      </c>
    </row>
    <row r="162" spans="1:26" ht="30" customHeight="1" x14ac:dyDescent="0.35">
      <c r="A162" s="19" t="str">
        <f>IF($B162="","",IFERROR(MATCH($B162,SKOLY,0),"?")&amp;"-"&amp;COUNTIF($B$5:$B162,$B162))</f>
        <v/>
      </c>
      <c r="B162" s="7"/>
      <c r="C162" s="22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23"/>
      <c r="O162" s="23"/>
      <c r="P162" s="23"/>
      <c r="Q162" s="7"/>
      <c r="R162" s="7"/>
      <c r="S162" s="23"/>
      <c r="T162" s="7"/>
      <c r="U162" s="7"/>
      <c r="V162" s="10" t="str">
        <f t="shared" si="10"/>
        <v/>
      </c>
      <c r="W162" s="19" t="str">
        <f t="shared" si="11"/>
        <v/>
      </c>
      <c r="X162" s="19" t="str">
        <f t="shared" si="12"/>
        <v/>
      </c>
      <c r="Y162" s="19" t="str">
        <f t="shared" si="13"/>
        <v/>
      </c>
      <c r="Z162" s="19" t="str">
        <f t="shared" si="14"/>
        <v/>
      </c>
    </row>
    <row r="163" spans="1:26" ht="30" customHeight="1" x14ac:dyDescent="0.35">
      <c r="A163" s="19" t="str">
        <f>IF($B163="","",IFERROR(MATCH($B163,SKOLY,0),"?")&amp;"-"&amp;COUNTIF($B$5:$B163,$B163))</f>
        <v/>
      </c>
      <c r="B163" s="7"/>
      <c r="C163" s="22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23"/>
      <c r="O163" s="23"/>
      <c r="P163" s="23"/>
      <c r="Q163" s="7"/>
      <c r="R163" s="7"/>
      <c r="S163" s="23"/>
      <c r="T163" s="7"/>
      <c r="U163" s="7"/>
      <c r="V163" s="10" t="str">
        <f t="shared" si="10"/>
        <v/>
      </c>
      <c r="W163" s="19" t="str">
        <f t="shared" si="11"/>
        <v/>
      </c>
      <c r="X163" s="19" t="str">
        <f t="shared" si="12"/>
        <v/>
      </c>
      <c r="Y163" s="19" t="str">
        <f t="shared" si="13"/>
        <v/>
      </c>
      <c r="Z163" s="19" t="str">
        <f t="shared" si="14"/>
        <v/>
      </c>
    </row>
    <row r="164" spans="1:26" ht="30" customHeight="1" x14ac:dyDescent="0.35">
      <c r="A164" s="19" t="str">
        <f>IF($B164="","",IFERROR(MATCH($B164,SKOLY,0),"?")&amp;"-"&amp;COUNTIF($B$5:$B164,$B164))</f>
        <v/>
      </c>
      <c r="B164" s="7"/>
      <c r="C164" s="22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23"/>
      <c r="O164" s="23"/>
      <c r="P164" s="23"/>
      <c r="Q164" s="7"/>
      <c r="R164" s="7"/>
      <c r="S164" s="23"/>
      <c r="T164" s="7"/>
      <c r="U164" s="7"/>
      <c r="V164" s="10" t="str">
        <f t="shared" si="10"/>
        <v/>
      </c>
      <c r="W164" s="19" t="str">
        <f t="shared" si="11"/>
        <v/>
      </c>
      <c r="X164" s="19" t="str">
        <f t="shared" si="12"/>
        <v/>
      </c>
      <c r="Y164" s="19" t="str">
        <f t="shared" si="13"/>
        <v/>
      </c>
      <c r="Z164" s="19" t="str">
        <f t="shared" si="14"/>
        <v/>
      </c>
    </row>
    <row r="165" spans="1:26" ht="30" customHeight="1" x14ac:dyDescent="0.35">
      <c r="A165" s="19" t="str">
        <f>IF($B165="","",IFERROR(MATCH($B165,SKOLY,0),"?")&amp;"-"&amp;COUNTIF($B$5:$B165,$B165))</f>
        <v/>
      </c>
      <c r="B165" s="7"/>
      <c r="C165" s="22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23"/>
      <c r="O165" s="23"/>
      <c r="P165" s="23"/>
      <c r="Q165" s="7"/>
      <c r="R165" s="7"/>
      <c r="S165" s="23"/>
      <c r="T165" s="7"/>
      <c r="U165" s="7"/>
      <c r="V165" s="10" t="str">
        <f t="shared" si="10"/>
        <v/>
      </c>
      <c r="W165" s="19" t="str">
        <f t="shared" si="11"/>
        <v/>
      </c>
      <c r="X165" s="19" t="str">
        <f t="shared" si="12"/>
        <v/>
      </c>
      <c r="Y165" s="19" t="str">
        <f t="shared" si="13"/>
        <v/>
      </c>
      <c r="Z165" s="19" t="str">
        <f t="shared" si="14"/>
        <v/>
      </c>
    </row>
    <row r="166" spans="1:26" ht="30" customHeight="1" x14ac:dyDescent="0.35">
      <c r="A166" s="19" t="str">
        <f>IF($B166="","",IFERROR(MATCH($B166,SKOLY,0),"?")&amp;"-"&amp;COUNTIF($B$5:$B166,$B166))</f>
        <v/>
      </c>
      <c r="B166" s="7"/>
      <c r="C166" s="22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23"/>
      <c r="O166" s="23"/>
      <c r="P166" s="23"/>
      <c r="Q166" s="7"/>
      <c r="R166" s="7"/>
      <c r="S166" s="23"/>
      <c r="T166" s="7"/>
      <c r="U166" s="7"/>
      <c r="V166" s="10" t="str">
        <f t="shared" si="10"/>
        <v/>
      </c>
      <c r="W166" s="19" t="str">
        <f t="shared" si="11"/>
        <v/>
      </c>
      <c r="X166" s="19" t="str">
        <f t="shared" si="12"/>
        <v/>
      </c>
      <c r="Y166" s="19" t="str">
        <f t="shared" si="13"/>
        <v/>
      </c>
      <c r="Z166" s="19" t="str">
        <f t="shared" si="14"/>
        <v/>
      </c>
    </row>
    <row r="167" spans="1:26" ht="30" customHeight="1" x14ac:dyDescent="0.35">
      <c r="A167" s="19" t="str">
        <f>IF($B167="","",IFERROR(MATCH($B167,SKOLY,0),"?")&amp;"-"&amp;COUNTIF($B$5:$B167,$B167))</f>
        <v/>
      </c>
      <c r="B167" s="7"/>
      <c r="C167" s="22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23"/>
      <c r="O167" s="23"/>
      <c r="P167" s="23"/>
      <c r="Q167" s="7"/>
      <c r="R167" s="7"/>
      <c r="S167" s="23"/>
      <c r="T167" s="7"/>
      <c r="U167" s="7"/>
      <c r="V167" s="10" t="str">
        <f t="shared" si="10"/>
        <v/>
      </c>
      <c r="W167" s="19" t="str">
        <f t="shared" si="11"/>
        <v/>
      </c>
      <c r="X167" s="19" t="str">
        <f t="shared" si="12"/>
        <v/>
      </c>
      <c r="Y167" s="19" t="str">
        <f t="shared" si="13"/>
        <v/>
      </c>
      <c r="Z167" s="19" t="str">
        <f t="shared" si="14"/>
        <v/>
      </c>
    </row>
    <row r="168" spans="1:26" ht="30" customHeight="1" x14ac:dyDescent="0.35">
      <c r="A168" s="19" t="str">
        <f>IF($B168="","",IFERROR(MATCH($B168,SKOLY,0),"?")&amp;"-"&amp;COUNTIF($B$5:$B168,$B168))</f>
        <v/>
      </c>
      <c r="B168" s="7"/>
      <c r="C168" s="22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23"/>
      <c r="O168" s="23"/>
      <c r="P168" s="23"/>
      <c r="Q168" s="7"/>
      <c r="R168" s="7"/>
      <c r="S168" s="23"/>
      <c r="T168" s="7"/>
      <c r="U168" s="7"/>
      <c r="V168" s="10" t="str">
        <f t="shared" si="10"/>
        <v/>
      </c>
      <c r="W168" s="19" t="str">
        <f t="shared" si="11"/>
        <v/>
      </c>
      <c r="X168" s="19" t="str">
        <f t="shared" si="12"/>
        <v/>
      </c>
      <c r="Y168" s="19" t="str">
        <f t="shared" si="13"/>
        <v/>
      </c>
      <c r="Z168" s="19" t="str">
        <f t="shared" si="14"/>
        <v/>
      </c>
    </row>
    <row r="169" spans="1:26" ht="30" customHeight="1" x14ac:dyDescent="0.35">
      <c r="A169" s="19" t="str">
        <f>IF($B169="","",IFERROR(MATCH($B169,SKOLY,0),"?")&amp;"-"&amp;COUNTIF($B$5:$B169,$B169))</f>
        <v/>
      </c>
      <c r="B169" s="7"/>
      <c r="C169" s="22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23"/>
      <c r="O169" s="23"/>
      <c r="P169" s="23"/>
      <c r="Q169" s="7"/>
      <c r="R169" s="7"/>
      <c r="S169" s="23"/>
      <c r="T169" s="7"/>
      <c r="U169" s="7"/>
      <c r="V169" s="10" t="str">
        <f t="shared" si="10"/>
        <v/>
      </c>
      <c r="W169" s="19" t="str">
        <f t="shared" si="11"/>
        <v/>
      </c>
      <c r="X169" s="19" t="str">
        <f t="shared" si="12"/>
        <v/>
      </c>
      <c r="Y169" s="19" t="str">
        <f t="shared" si="13"/>
        <v/>
      </c>
      <c r="Z169" s="19" t="str">
        <f t="shared" si="14"/>
        <v/>
      </c>
    </row>
    <row r="170" spans="1:26" ht="30" customHeight="1" x14ac:dyDescent="0.35">
      <c r="A170" s="19" t="str">
        <f>IF($B170="","",IFERROR(MATCH($B170,SKOLY,0),"?")&amp;"-"&amp;COUNTIF($B$5:$B170,$B170))</f>
        <v/>
      </c>
      <c r="B170" s="7"/>
      <c r="C170" s="22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23"/>
      <c r="O170" s="23"/>
      <c r="P170" s="23"/>
      <c r="Q170" s="7"/>
      <c r="R170" s="7"/>
      <c r="S170" s="23"/>
      <c r="T170" s="7"/>
      <c r="U170" s="7"/>
      <c r="V170" s="10" t="str">
        <f t="shared" si="10"/>
        <v/>
      </c>
      <c r="W170" s="19" t="str">
        <f t="shared" si="11"/>
        <v/>
      </c>
      <c r="X170" s="19" t="str">
        <f t="shared" si="12"/>
        <v/>
      </c>
      <c r="Y170" s="19" t="str">
        <f t="shared" si="13"/>
        <v/>
      </c>
      <c r="Z170" s="19" t="str">
        <f t="shared" si="14"/>
        <v/>
      </c>
    </row>
    <row r="171" spans="1:26" ht="30" customHeight="1" x14ac:dyDescent="0.35">
      <c r="A171" s="19" t="str">
        <f>IF($B171="","",IFERROR(MATCH($B171,SKOLY,0),"?")&amp;"-"&amp;COUNTIF($B$5:$B171,$B171))</f>
        <v/>
      </c>
      <c r="B171" s="7"/>
      <c r="C171" s="22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23"/>
      <c r="O171" s="23"/>
      <c r="P171" s="23"/>
      <c r="Q171" s="7"/>
      <c r="R171" s="7"/>
      <c r="S171" s="23"/>
      <c r="T171" s="7"/>
      <c r="U171" s="7"/>
      <c r="V171" s="10" t="str">
        <f t="shared" si="10"/>
        <v/>
      </c>
      <c r="W171" s="19" t="str">
        <f t="shared" si="11"/>
        <v/>
      </c>
      <c r="X171" s="19" t="str">
        <f t="shared" si="12"/>
        <v/>
      </c>
      <c r="Y171" s="19" t="str">
        <f t="shared" si="13"/>
        <v/>
      </c>
      <c r="Z171" s="19" t="str">
        <f t="shared" si="14"/>
        <v/>
      </c>
    </row>
    <row r="172" spans="1:26" ht="30" customHeight="1" x14ac:dyDescent="0.35">
      <c r="A172" s="19" t="str">
        <f>IF($B172="","",IFERROR(MATCH($B172,SKOLY,0),"?")&amp;"-"&amp;COUNTIF($B$5:$B172,$B172))</f>
        <v/>
      </c>
      <c r="B172" s="7"/>
      <c r="C172" s="22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23"/>
      <c r="O172" s="23"/>
      <c r="P172" s="23"/>
      <c r="Q172" s="7"/>
      <c r="R172" s="7"/>
      <c r="S172" s="23"/>
      <c r="T172" s="7"/>
      <c r="U172" s="7"/>
      <c r="V172" s="10" t="str">
        <f t="shared" si="10"/>
        <v/>
      </c>
      <c r="W172" s="19" t="str">
        <f t="shared" si="11"/>
        <v/>
      </c>
      <c r="X172" s="19" t="str">
        <f t="shared" si="12"/>
        <v/>
      </c>
      <c r="Y172" s="19" t="str">
        <f t="shared" si="13"/>
        <v/>
      </c>
      <c r="Z172" s="19" t="str">
        <f t="shared" si="14"/>
        <v/>
      </c>
    </row>
    <row r="173" spans="1:26" ht="30" customHeight="1" x14ac:dyDescent="0.35">
      <c r="A173" s="19" t="str">
        <f>IF($B173="","",IFERROR(MATCH($B173,SKOLY,0),"?")&amp;"-"&amp;COUNTIF($B$5:$B173,$B173))</f>
        <v/>
      </c>
      <c r="B173" s="7"/>
      <c r="C173" s="22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23"/>
      <c r="O173" s="23"/>
      <c r="P173" s="23"/>
      <c r="Q173" s="7"/>
      <c r="R173" s="7"/>
      <c r="S173" s="23"/>
      <c r="T173" s="7"/>
      <c r="U173" s="7"/>
      <c r="V173" s="10" t="str">
        <f t="shared" si="10"/>
        <v/>
      </c>
      <c r="W173" s="19" t="str">
        <f t="shared" si="11"/>
        <v/>
      </c>
      <c r="X173" s="19" t="str">
        <f t="shared" si="12"/>
        <v/>
      </c>
      <c r="Y173" s="19" t="str">
        <f t="shared" si="13"/>
        <v/>
      </c>
      <c r="Z173" s="19" t="str">
        <f t="shared" si="14"/>
        <v/>
      </c>
    </row>
    <row r="174" spans="1:26" ht="30" customHeight="1" x14ac:dyDescent="0.35">
      <c r="A174" s="19" t="str">
        <f>IF($B174="","",IFERROR(MATCH($B174,SKOLY,0),"?")&amp;"-"&amp;COUNTIF($B$5:$B174,$B174))</f>
        <v/>
      </c>
      <c r="B174" s="7"/>
      <c r="C174" s="22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23"/>
      <c r="O174" s="23"/>
      <c r="P174" s="23"/>
      <c r="Q174" s="7"/>
      <c r="R174" s="7"/>
      <c r="S174" s="23"/>
      <c r="T174" s="7"/>
      <c r="U174" s="7"/>
      <c r="V174" s="10" t="str">
        <f t="shared" si="10"/>
        <v/>
      </c>
      <c r="W174" s="19" t="str">
        <f t="shared" si="11"/>
        <v/>
      </c>
      <c r="X174" s="19" t="str">
        <f t="shared" si="12"/>
        <v/>
      </c>
      <c r="Y174" s="19" t="str">
        <f t="shared" si="13"/>
        <v/>
      </c>
      <c r="Z174" s="19" t="str">
        <f t="shared" si="14"/>
        <v/>
      </c>
    </row>
    <row r="175" spans="1:26" ht="30" customHeight="1" x14ac:dyDescent="0.35">
      <c r="A175" s="19" t="str">
        <f>IF($B175="","",IFERROR(MATCH($B175,SKOLY,0),"?")&amp;"-"&amp;COUNTIF($B$5:$B175,$B175))</f>
        <v/>
      </c>
      <c r="B175" s="7"/>
      <c r="C175" s="22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23"/>
      <c r="O175" s="23"/>
      <c r="P175" s="23"/>
      <c r="Q175" s="7"/>
      <c r="R175" s="7"/>
      <c r="S175" s="23"/>
      <c r="T175" s="7"/>
      <c r="U175" s="7"/>
      <c r="V175" s="10" t="str">
        <f t="shared" si="10"/>
        <v/>
      </c>
      <c r="W175" s="19" t="str">
        <f t="shared" si="11"/>
        <v/>
      </c>
      <c r="X175" s="19" t="str">
        <f t="shared" si="12"/>
        <v/>
      </c>
      <c r="Y175" s="19" t="str">
        <f t="shared" si="13"/>
        <v/>
      </c>
      <c r="Z175" s="19" t="str">
        <f t="shared" si="14"/>
        <v/>
      </c>
    </row>
    <row r="176" spans="1:26" ht="30" customHeight="1" x14ac:dyDescent="0.35">
      <c r="A176" s="19" t="str">
        <f>IF($B176="","",IFERROR(MATCH($B176,SKOLY,0),"?")&amp;"-"&amp;COUNTIF($B$5:$B176,$B176))</f>
        <v/>
      </c>
      <c r="B176" s="7"/>
      <c r="C176" s="22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23"/>
      <c r="O176" s="23"/>
      <c r="P176" s="23"/>
      <c r="Q176" s="7"/>
      <c r="R176" s="7"/>
      <c r="S176" s="23"/>
      <c r="T176" s="7"/>
      <c r="U176" s="7"/>
      <c r="V176" s="10" t="str">
        <f t="shared" si="10"/>
        <v/>
      </c>
      <c r="W176" s="19" t="str">
        <f t="shared" si="11"/>
        <v/>
      </c>
      <c r="X176" s="19" t="str">
        <f t="shared" si="12"/>
        <v/>
      </c>
      <c r="Y176" s="19" t="str">
        <f t="shared" si="13"/>
        <v/>
      </c>
      <c r="Z176" s="19" t="str">
        <f t="shared" si="14"/>
        <v/>
      </c>
    </row>
    <row r="177" spans="1:26" ht="30" customHeight="1" x14ac:dyDescent="0.35">
      <c r="A177" s="19" t="str">
        <f>IF($B177="","",IFERROR(MATCH($B177,SKOLY,0),"?")&amp;"-"&amp;COUNTIF($B$5:$B177,$B177))</f>
        <v/>
      </c>
      <c r="B177" s="7"/>
      <c r="C177" s="22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23"/>
      <c r="O177" s="23"/>
      <c r="P177" s="23"/>
      <c r="Q177" s="7"/>
      <c r="R177" s="7"/>
      <c r="S177" s="23"/>
      <c r="T177" s="7"/>
      <c r="U177" s="7"/>
      <c r="V177" s="10" t="str">
        <f t="shared" si="10"/>
        <v/>
      </c>
      <c r="W177" s="19" t="str">
        <f t="shared" si="11"/>
        <v/>
      </c>
      <c r="X177" s="19" t="str">
        <f t="shared" si="12"/>
        <v/>
      </c>
      <c r="Y177" s="19" t="str">
        <f t="shared" si="13"/>
        <v/>
      </c>
      <c r="Z177" s="19" t="str">
        <f t="shared" si="14"/>
        <v/>
      </c>
    </row>
    <row r="178" spans="1:26" ht="30" customHeight="1" x14ac:dyDescent="0.35">
      <c r="A178" s="19" t="str">
        <f>IF($B178="","",IFERROR(MATCH($B178,SKOLY,0),"?")&amp;"-"&amp;COUNTIF($B$5:$B178,$B178))</f>
        <v/>
      </c>
      <c r="B178" s="7"/>
      <c r="C178" s="22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23"/>
      <c r="O178" s="23"/>
      <c r="P178" s="23"/>
      <c r="Q178" s="7"/>
      <c r="R178" s="7"/>
      <c r="S178" s="23"/>
      <c r="T178" s="7"/>
      <c r="U178" s="7"/>
      <c r="V178" s="10" t="str">
        <f t="shared" si="10"/>
        <v/>
      </c>
      <c r="W178" s="19" t="str">
        <f t="shared" si="11"/>
        <v/>
      </c>
      <c r="X178" s="19" t="str">
        <f t="shared" si="12"/>
        <v/>
      </c>
      <c r="Y178" s="19" t="str">
        <f t="shared" si="13"/>
        <v/>
      </c>
      <c r="Z178" s="19" t="str">
        <f t="shared" si="14"/>
        <v/>
      </c>
    </row>
    <row r="179" spans="1:26" ht="30" customHeight="1" x14ac:dyDescent="0.35">
      <c r="A179" s="19" t="str">
        <f>IF($B179="","",IFERROR(MATCH($B179,SKOLY,0),"?")&amp;"-"&amp;COUNTIF($B$5:$B179,$B179))</f>
        <v/>
      </c>
      <c r="B179" s="7"/>
      <c r="C179" s="22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23"/>
      <c r="O179" s="23"/>
      <c r="P179" s="23"/>
      <c r="Q179" s="7"/>
      <c r="R179" s="7"/>
      <c r="S179" s="23"/>
      <c r="T179" s="7"/>
      <c r="U179" s="7"/>
      <c r="V179" s="10" t="str">
        <f t="shared" si="10"/>
        <v/>
      </c>
      <c r="W179" s="19" t="str">
        <f t="shared" si="11"/>
        <v/>
      </c>
      <c r="X179" s="19" t="str">
        <f t="shared" si="12"/>
        <v/>
      </c>
      <c r="Y179" s="19" t="str">
        <f t="shared" si="13"/>
        <v/>
      </c>
      <c r="Z179" s="19" t="str">
        <f t="shared" si="14"/>
        <v/>
      </c>
    </row>
    <row r="180" spans="1:26" ht="30" customHeight="1" x14ac:dyDescent="0.35">
      <c r="A180" s="19" t="str">
        <f>IF($B180="","",IFERROR(MATCH($B180,SKOLY,0),"?")&amp;"-"&amp;COUNTIF($B$5:$B180,$B180))</f>
        <v/>
      </c>
      <c r="B180" s="7"/>
      <c r="C180" s="22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23"/>
      <c r="O180" s="23"/>
      <c r="P180" s="23"/>
      <c r="Q180" s="7"/>
      <c r="R180" s="7"/>
      <c r="S180" s="23"/>
      <c r="T180" s="7"/>
      <c r="U180" s="7"/>
      <c r="V180" s="10" t="str">
        <f t="shared" si="10"/>
        <v/>
      </c>
      <c r="W180" s="19" t="str">
        <f t="shared" si="11"/>
        <v/>
      </c>
      <c r="X180" s="19" t="str">
        <f t="shared" si="12"/>
        <v/>
      </c>
      <c r="Y180" s="19" t="str">
        <f t="shared" si="13"/>
        <v/>
      </c>
      <c r="Z180" s="19" t="str">
        <f t="shared" si="14"/>
        <v/>
      </c>
    </row>
    <row r="181" spans="1:26" ht="30" customHeight="1" x14ac:dyDescent="0.35">
      <c r="A181" s="19" t="str">
        <f>IF($B181="","",IFERROR(MATCH($B181,SKOLY,0),"?")&amp;"-"&amp;COUNTIF($B$5:$B181,$B181))</f>
        <v/>
      </c>
      <c r="B181" s="7"/>
      <c r="C181" s="22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23"/>
      <c r="O181" s="23"/>
      <c r="P181" s="23"/>
      <c r="Q181" s="7"/>
      <c r="R181" s="7"/>
      <c r="S181" s="23"/>
      <c r="T181" s="7"/>
      <c r="U181" s="7"/>
      <c r="V181" s="10" t="str">
        <f t="shared" si="10"/>
        <v/>
      </c>
      <c r="W181" s="19" t="str">
        <f t="shared" si="11"/>
        <v/>
      </c>
      <c r="X181" s="19" t="str">
        <f t="shared" si="12"/>
        <v/>
      </c>
      <c r="Y181" s="19" t="str">
        <f t="shared" si="13"/>
        <v/>
      </c>
      <c r="Z181" s="19" t="str">
        <f t="shared" si="14"/>
        <v/>
      </c>
    </row>
    <row r="182" spans="1:26" ht="30" customHeight="1" x14ac:dyDescent="0.35">
      <c r="A182" s="19" t="str">
        <f>IF($B182="","",IFERROR(MATCH($B182,SKOLY,0),"?")&amp;"-"&amp;COUNTIF($B$5:$B182,$B182))</f>
        <v/>
      </c>
      <c r="B182" s="7"/>
      <c r="C182" s="22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23"/>
      <c r="O182" s="23"/>
      <c r="P182" s="23"/>
      <c r="Q182" s="7"/>
      <c r="R182" s="7"/>
      <c r="S182" s="23"/>
      <c r="T182" s="7"/>
      <c r="U182" s="7"/>
      <c r="V182" s="10" t="str">
        <f t="shared" si="10"/>
        <v/>
      </c>
      <c r="W182" s="19" t="str">
        <f t="shared" si="11"/>
        <v/>
      </c>
      <c r="X182" s="19" t="str">
        <f t="shared" si="12"/>
        <v/>
      </c>
      <c r="Y182" s="19" t="str">
        <f t="shared" si="13"/>
        <v/>
      </c>
      <c r="Z182" s="19" t="str">
        <f t="shared" si="14"/>
        <v/>
      </c>
    </row>
    <row r="183" spans="1:26" ht="30" customHeight="1" x14ac:dyDescent="0.35">
      <c r="A183" s="19" t="str">
        <f>IF($B183="","",IFERROR(MATCH($B183,SKOLY,0),"?")&amp;"-"&amp;COUNTIF($B$5:$B183,$B183))</f>
        <v/>
      </c>
      <c r="B183" s="7"/>
      <c r="C183" s="22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23"/>
      <c r="O183" s="23"/>
      <c r="P183" s="23"/>
      <c r="Q183" s="7"/>
      <c r="R183" s="7"/>
      <c r="S183" s="23"/>
      <c r="T183" s="7"/>
      <c r="U183" s="7"/>
      <c r="V183" s="10" t="str">
        <f t="shared" si="10"/>
        <v/>
      </c>
      <c r="W183" s="19" t="str">
        <f t="shared" si="11"/>
        <v/>
      </c>
      <c r="X183" s="19" t="str">
        <f t="shared" si="12"/>
        <v/>
      </c>
      <c r="Y183" s="19" t="str">
        <f t="shared" si="13"/>
        <v/>
      </c>
      <c r="Z183" s="19" t="str">
        <f t="shared" si="14"/>
        <v/>
      </c>
    </row>
    <row r="184" spans="1:26" ht="30" customHeight="1" x14ac:dyDescent="0.35">
      <c r="A184" s="19" t="str">
        <f>IF($B184="","",IFERROR(MATCH($B184,SKOLY,0),"?")&amp;"-"&amp;COUNTIF($B$5:$B184,$B184))</f>
        <v/>
      </c>
      <c r="B184" s="7"/>
      <c r="C184" s="22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23"/>
      <c r="O184" s="23"/>
      <c r="P184" s="23"/>
      <c r="Q184" s="7"/>
      <c r="R184" s="7"/>
      <c r="S184" s="23"/>
      <c r="T184" s="7"/>
      <c r="U184" s="7"/>
      <c r="V184" s="10" t="str">
        <f t="shared" si="10"/>
        <v/>
      </c>
      <c r="W184" s="19" t="str">
        <f t="shared" si="11"/>
        <v/>
      </c>
      <c r="X184" s="19" t="str">
        <f t="shared" si="12"/>
        <v/>
      </c>
      <c r="Y184" s="19" t="str">
        <f t="shared" si="13"/>
        <v/>
      </c>
      <c r="Z184" s="19" t="str">
        <f t="shared" si="14"/>
        <v/>
      </c>
    </row>
    <row r="185" spans="1:26" ht="30" customHeight="1" x14ac:dyDescent="0.35">
      <c r="A185" s="19" t="str">
        <f>IF($B185="","",IFERROR(MATCH($B185,SKOLY,0),"?")&amp;"-"&amp;COUNTIF($B$5:$B185,$B185))</f>
        <v/>
      </c>
      <c r="B185" s="7"/>
      <c r="C185" s="22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23"/>
      <c r="O185" s="23"/>
      <c r="P185" s="23"/>
      <c r="Q185" s="7"/>
      <c r="R185" s="7"/>
      <c r="S185" s="23"/>
      <c r="T185" s="7"/>
      <c r="U185" s="7"/>
      <c r="V185" s="10" t="str">
        <f t="shared" si="10"/>
        <v/>
      </c>
      <c r="W185" s="19" t="str">
        <f t="shared" si="11"/>
        <v/>
      </c>
      <c r="X185" s="19" t="str">
        <f t="shared" si="12"/>
        <v/>
      </c>
      <c r="Y185" s="19" t="str">
        <f t="shared" si="13"/>
        <v/>
      </c>
      <c r="Z185" s="19" t="str">
        <f t="shared" si="14"/>
        <v/>
      </c>
    </row>
    <row r="186" spans="1:26" ht="30" customHeight="1" x14ac:dyDescent="0.35">
      <c r="A186" s="19" t="str">
        <f>IF($B186="","",IFERROR(MATCH($B186,SKOLY,0),"?")&amp;"-"&amp;COUNTIF($B$5:$B186,$B186))</f>
        <v/>
      </c>
      <c r="B186" s="7"/>
      <c r="C186" s="22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23"/>
      <c r="O186" s="23"/>
      <c r="P186" s="23"/>
      <c r="Q186" s="7"/>
      <c r="R186" s="7"/>
      <c r="S186" s="23"/>
      <c r="T186" s="7"/>
      <c r="U186" s="7"/>
      <c r="V186" s="10" t="str">
        <f t="shared" si="10"/>
        <v/>
      </c>
      <c r="W186" s="19" t="str">
        <f t="shared" si="11"/>
        <v/>
      </c>
      <c r="X186" s="19" t="str">
        <f t="shared" si="12"/>
        <v/>
      </c>
      <c r="Y186" s="19" t="str">
        <f t="shared" si="13"/>
        <v/>
      </c>
      <c r="Z186" s="19" t="str">
        <f t="shared" si="14"/>
        <v/>
      </c>
    </row>
    <row r="187" spans="1:26" ht="30" customHeight="1" x14ac:dyDescent="0.35">
      <c r="A187" s="19" t="str">
        <f>IF($B187="","",IFERROR(MATCH($B187,SKOLY,0),"?")&amp;"-"&amp;COUNTIF($B$5:$B187,$B187))</f>
        <v/>
      </c>
      <c r="B187" s="7"/>
      <c r="C187" s="22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23"/>
      <c r="O187" s="23"/>
      <c r="P187" s="23"/>
      <c r="Q187" s="7"/>
      <c r="R187" s="7"/>
      <c r="S187" s="23"/>
      <c r="T187" s="7"/>
      <c r="U187" s="7"/>
      <c r="V187" s="10" t="str">
        <f t="shared" si="10"/>
        <v/>
      </c>
      <c r="W187" s="19" t="str">
        <f t="shared" si="11"/>
        <v/>
      </c>
      <c r="X187" s="19" t="str">
        <f t="shared" si="12"/>
        <v/>
      </c>
      <c r="Y187" s="19" t="str">
        <f t="shared" si="13"/>
        <v/>
      </c>
      <c r="Z187" s="19" t="str">
        <f t="shared" si="14"/>
        <v/>
      </c>
    </row>
    <row r="188" spans="1:26" ht="30" customHeight="1" x14ac:dyDescent="0.35">
      <c r="A188" s="19" t="str">
        <f>IF($B188="","",IFERROR(MATCH($B188,SKOLY,0),"?")&amp;"-"&amp;COUNTIF($B$5:$B188,$B188))</f>
        <v/>
      </c>
      <c r="B188" s="7"/>
      <c r="C188" s="22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23"/>
      <c r="O188" s="23"/>
      <c r="P188" s="23"/>
      <c r="Q188" s="7"/>
      <c r="R188" s="7"/>
      <c r="S188" s="23"/>
      <c r="T188" s="7"/>
      <c r="U188" s="7"/>
      <c r="V188" s="10" t="str">
        <f t="shared" si="10"/>
        <v/>
      </c>
      <c r="W188" s="19" t="str">
        <f t="shared" si="11"/>
        <v/>
      </c>
      <c r="X188" s="19" t="str">
        <f t="shared" si="12"/>
        <v/>
      </c>
      <c r="Y188" s="19" t="str">
        <f t="shared" si="13"/>
        <v/>
      </c>
      <c r="Z188" s="19" t="str">
        <f t="shared" si="14"/>
        <v/>
      </c>
    </row>
    <row r="189" spans="1:26" ht="30" customHeight="1" x14ac:dyDescent="0.35">
      <c r="A189" s="19" t="str">
        <f>IF($B189="","",IFERROR(MATCH($B189,SKOLY,0),"?")&amp;"-"&amp;COUNTIF($B$5:$B189,$B189))</f>
        <v/>
      </c>
      <c r="B189" s="7"/>
      <c r="C189" s="22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23"/>
      <c r="O189" s="23"/>
      <c r="P189" s="23"/>
      <c r="Q189" s="7"/>
      <c r="R189" s="7"/>
      <c r="S189" s="23"/>
      <c r="T189" s="7"/>
      <c r="U189" s="7"/>
      <c r="V189" s="10" t="str">
        <f t="shared" si="10"/>
        <v/>
      </c>
      <c r="W189" s="19" t="str">
        <f t="shared" si="11"/>
        <v/>
      </c>
      <c r="X189" s="19" t="str">
        <f t="shared" si="12"/>
        <v/>
      </c>
      <c r="Y189" s="19" t="str">
        <f t="shared" si="13"/>
        <v/>
      </c>
      <c r="Z189" s="19" t="str">
        <f t="shared" si="14"/>
        <v/>
      </c>
    </row>
    <row r="190" spans="1:26" ht="30" customHeight="1" x14ac:dyDescent="0.35">
      <c r="A190" s="19" t="str">
        <f>IF($B190="","",IFERROR(MATCH($B190,SKOLY,0),"?")&amp;"-"&amp;COUNTIF($B$5:$B190,$B190))</f>
        <v/>
      </c>
      <c r="B190" s="7"/>
      <c r="C190" s="22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23"/>
      <c r="O190" s="23"/>
      <c r="P190" s="23"/>
      <c r="Q190" s="7"/>
      <c r="R190" s="7"/>
      <c r="S190" s="23"/>
      <c r="T190" s="7"/>
      <c r="U190" s="7"/>
      <c r="V190" s="10" t="str">
        <f t="shared" si="10"/>
        <v/>
      </c>
      <c r="W190" s="19" t="str">
        <f t="shared" si="11"/>
        <v/>
      </c>
      <c r="X190" s="19" t="str">
        <f t="shared" si="12"/>
        <v/>
      </c>
      <c r="Y190" s="19" t="str">
        <f t="shared" si="13"/>
        <v/>
      </c>
      <c r="Z190" s="19" t="str">
        <f t="shared" si="14"/>
        <v/>
      </c>
    </row>
    <row r="191" spans="1:26" ht="30" customHeight="1" x14ac:dyDescent="0.35">
      <c r="A191" s="19" t="str">
        <f>IF($B191="","",IFERROR(MATCH($B191,SKOLY,0),"?")&amp;"-"&amp;COUNTIF($B$5:$B191,$B191))</f>
        <v/>
      </c>
      <c r="B191" s="7"/>
      <c r="C191" s="22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23"/>
      <c r="O191" s="23"/>
      <c r="P191" s="23"/>
      <c r="Q191" s="7"/>
      <c r="R191" s="7"/>
      <c r="S191" s="23"/>
      <c r="T191" s="7"/>
      <c r="U191" s="7"/>
      <c r="V191" s="10" t="str">
        <f t="shared" si="10"/>
        <v/>
      </c>
      <c r="W191" s="19" t="str">
        <f t="shared" si="11"/>
        <v/>
      </c>
      <c r="X191" s="19" t="str">
        <f t="shared" si="12"/>
        <v/>
      </c>
      <c r="Y191" s="19" t="str">
        <f t="shared" si="13"/>
        <v/>
      </c>
      <c r="Z191" s="19" t="str">
        <f t="shared" si="14"/>
        <v/>
      </c>
    </row>
    <row r="192" spans="1:26" ht="30" customHeight="1" x14ac:dyDescent="0.35">
      <c r="A192" s="19" t="str">
        <f>IF($B192="","",IFERROR(MATCH($B192,SKOLY,0),"?")&amp;"-"&amp;COUNTIF($B$5:$B192,$B192))</f>
        <v/>
      </c>
      <c r="B192" s="7"/>
      <c r="C192" s="22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23"/>
      <c r="O192" s="23"/>
      <c r="P192" s="23"/>
      <c r="Q192" s="7"/>
      <c r="R192" s="7"/>
      <c r="S192" s="23"/>
      <c r="T192" s="7"/>
      <c r="U192" s="7"/>
      <c r="V192" s="10" t="str">
        <f t="shared" si="10"/>
        <v/>
      </c>
      <c r="W192" s="19" t="str">
        <f t="shared" si="11"/>
        <v/>
      </c>
      <c r="X192" s="19" t="str">
        <f t="shared" si="12"/>
        <v/>
      </c>
      <c r="Y192" s="19" t="str">
        <f t="shared" si="13"/>
        <v/>
      </c>
      <c r="Z192" s="19" t="str">
        <f t="shared" si="14"/>
        <v/>
      </c>
    </row>
    <row r="193" spans="1:26" ht="30" customHeight="1" x14ac:dyDescent="0.35">
      <c r="A193" s="19" t="str">
        <f>IF($B193="","",IFERROR(MATCH($B193,SKOLY,0),"?")&amp;"-"&amp;COUNTIF($B$5:$B193,$B193))</f>
        <v/>
      </c>
      <c r="B193" s="7"/>
      <c r="C193" s="22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23"/>
      <c r="O193" s="23"/>
      <c r="P193" s="23"/>
      <c r="Q193" s="7"/>
      <c r="R193" s="7"/>
      <c r="S193" s="23"/>
      <c r="T193" s="7"/>
      <c r="U193" s="7"/>
      <c r="V193" s="10" t="str">
        <f t="shared" si="10"/>
        <v/>
      </c>
      <c r="W193" s="19" t="str">
        <f t="shared" si="11"/>
        <v/>
      </c>
      <c r="X193" s="19" t="str">
        <f t="shared" si="12"/>
        <v/>
      </c>
      <c r="Y193" s="19" t="str">
        <f t="shared" si="13"/>
        <v/>
      </c>
      <c r="Z193" s="19" t="str">
        <f t="shared" si="14"/>
        <v/>
      </c>
    </row>
    <row r="194" spans="1:26" ht="30" customHeight="1" x14ac:dyDescent="0.35">
      <c r="A194" s="19" t="str">
        <f>IF($B194="","",IFERROR(MATCH($B194,SKOLY,0),"?")&amp;"-"&amp;COUNTIF($B$5:$B194,$B194))</f>
        <v/>
      </c>
      <c r="B194" s="7"/>
      <c r="C194" s="22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23"/>
      <c r="O194" s="23"/>
      <c r="P194" s="23"/>
      <c r="Q194" s="7"/>
      <c r="R194" s="7"/>
      <c r="S194" s="23"/>
      <c r="T194" s="7"/>
      <c r="U194" s="7"/>
      <c r="V194" s="10" t="str">
        <f t="shared" si="10"/>
        <v/>
      </c>
      <c r="W194" s="19" t="str">
        <f t="shared" si="11"/>
        <v/>
      </c>
      <c r="X194" s="19" t="str">
        <f t="shared" si="12"/>
        <v/>
      </c>
      <c r="Y194" s="19" t="str">
        <f t="shared" si="13"/>
        <v/>
      </c>
      <c r="Z194" s="19" t="str">
        <f t="shared" si="14"/>
        <v/>
      </c>
    </row>
    <row r="195" spans="1:26" ht="30" customHeight="1" x14ac:dyDescent="0.35">
      <c r="A195" s="19" t="str">
        <f>IF($B195="","",IFERROR(MATCH($B195,SKOLY,0),"?")&amp;"-"&amp;COUNTIF($B$5:$B195,$B195))</f>
        <v/>
      </c>
      <c r="B195" s="7"/>
      <c r="C195" s="22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23"/>
      <c r="O195" s="23"/>
      <c r="P195" s="23"/>
      <c r="Q195" s="7"/>
      <c r="R195" s="7"/>
      <c r="S195" s="23"/>
      <c r="T195" s="7"/>
      <c r="U195" s="7"/>
      <c r="V195" s="10" t="str">
        <f t="shared" si="10"/>
        <v/>
      </c>
      <c r="W195" s="19" t="str">
        <f t="shared" si="11"/>
        <v/>
      </c>
      <c r="X195" s="19" t="str">
        <f t="shared" si="12"/>
        <v/>
      </c>
      <c r="Y195" s="19" t="str">
        <f t="shared" si="13"/>
        <v/>
      </c>
      <c r="Z195" s="19" t="str">
        <f t="shared" si="14"/>
        <v/>
      </c>
    </row>
    <row r="196" spans="1:26" ht="30" customHeight="1" x14ac:dyDescent="0.35">
      <c r="A196" s="19" t="str">
        <f>IF($B196="","",IFERROR(MATCH($B196,SKOLY,0),"?")&amp;"-"&amp;COUNTIF($B$5:$B196,$B196))</f>
        <v/>
      </c>
      <c r="B196" s="7"/>
      <c r="C196" s="22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23"/>
      <c r="O196" s="23"/>
      <c r="P196" s="23"/>
      <c r="Q196" s="7"/>
      <c r="R196" s="7"/>
      <c r="S196" s="23"/>
      <c r="T196" s="7"/>
      <c r="U196" s="7"/>
      <c r="V196" s="10" t="str">
        <f t="shared" si="10"/>
        <v/>
      </c>
      <c r="W196" s="19" t="str">
        <f t="shared" si="11"/>
        <v/>
      </c>
      <c r="X196" s="19" t="str">
        <f t="shared" si="12"/>
        <v/>
      </c>
      <c r="Y196" s="19" t="str">
        <f t="shared" si="13"/>
        <v/>
      </c>
      <c r="Z196" s="19" t="str">
        <f t="shared" si="14"/>
        <v/>
      </c>
    </row>
    <row r="197" spans="1:26" ht="30" customHeight="1" x14ac:dyDescent="0.35">
      <c r="A197" s="19" t="str">
        <f>IF($B197="","",IFERROR(MATCH($B197,SKOLY,0),"?")&amp;"-"&amp;COUNTIF($B$5:$B197,$B197))</f>
        <v/>
      </c>
      <c r="B197" s="7"/>
      <c r="C197" s="22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23"/>
      <c r="O197" s="23"/>
      <c r="P197" s="23"/>
      <c r="Q197" s="7"/>
      <c r="R197" s="7"/>
      <c r="S197" s="23"/>
      <c r="T197" s="7"/>
      <c r="U197" s="7"/>
      <c r="V197" s="10" t="str">
        <f t="shared" ref="V197:V260" si="15">IF($B197="","",IF(W197="","OK",LEFT(W197,LEN(W197)-2)))</f>
        <v/>
      </c>
      <c r="W197" s="19" t="str">
        <f t="shared" ref="W197:W260" si="16">IF($B197="","",IF(COUNTIF(SKOLY,$B197)=0,"✖ škola není v seznamu na listu Zapojené školy; ","")&amp;IF($C197="","✖ chybí vazba na ID položky v pasportizaci; ","")&amp;IF($D197="","✖ chybí technologie č. 1; ","")&amp;IF(AND($D197&lt;&gt;"",COUNTIF(CIS_TECHNOLOGIE,$D197)=0),"✖ technologie č. 1 mimo číselník; ","")&amp;IF(AND($E197&lt;&gt;"",COUNTIF(CIS_TECHNOLOGIE,$E197)=0),"✖ technologie č. 2 mimo číselník; ","")&amp;IF($F197="","✖ chybí předmět / vzdělávací oblast; ","")&amp;IF($G197="","✖ chybí obor vzdělání a ročník; ","")&amp;IF($H197="","✖ chybí téma / modul dle ŠVP; ","")&amp;IF($I197="","✖ chybí kompetence č. 1; ","")&amp;IF(AND($I197&lt;&gt;"",COUNTIF(CIS_KOMPETENCE,$I197)=0),"✖ kompetence č. 1 mimo číselník; ","")&amp;IF(AND($J197&lt;&gt;"",COUNTIF(CIS_KOMPETENCE,$J197)=0),"✖ kompetence č. 2 mimo číselník; ","")&amp;IF(AND($K197&lt;&gt;"",COUNTIF(CIS_KOMPETENCE,$K197)=0),"✖ kompetence č. 3 mimo číselník; ","")&amp;IF($L197="","✖ chybí způsob využití č. 1; ","")&amp;IF(AND($L197&lt;&gt;"",COUNTIF(CIS_ZPUSOB,$L197)=0),"✖ způsob využití č. 1 mimo číselník; ","")&amp;IF(AND($M197&lt;&gt;"",COUNTIF(CIS_ZPUSOB,$M197)=0),"✖ způsob využití č. 2 mimo číselník; ","")&amp;IF($N197="","✖ chybí frekvence využití; ","")&amp;IF(AND($N197&lt;&gt;"",COUNTIF(CIS_FREKVENCE,$N197)=0),"✖ frekvence mimo číselník; ","")&amp;IF(N($O197)&lt;=0,"✖ chybí počet zapojených žáků; ","")&amp;IF(N($P197)&lt;=0,"✖ chybí počet zapojených pedagogů; ","")&amp;IF(AND(N($O197)&gt;0,ISNUMBER(MATCH($B197,SKOLY,0)),N($O197)&gt;N(IFERROR(INDEX(SKOLY_ZACI,MATCH($B197,SKOLY,0)),0))),"✖ počet zapojených žáků převyšuje počet žáků školy; ","")&amp;IF(AND(N($P197)&gt;0,ISNUMBER(MATCH($B197,SKOLY,0)),N($P197)&gt;N(IFERROR(INDEX(SKOLY_PEDAGOGOVE,MATCH($B197,SKOLY,0)),0))),"✖ počet zapojených pedagogů převyšuje počet pedagogických pracovníků školy; ","")&amp;IF($Q197="","✖ chybí odpovědná role; ","")&amp;IF(AND($Q197&lt;&gt;"",COUNTIF(CIS_ROLE,$Q197)=0),"✖ odpovědná role mimo číselník; ","")&amp;IF(AND($R197&lt;&gt;"",COUNTIF(CIS_ROLE,$R197)=0),"✖ spolupracující role mimo číselník; ","")&amp;IF($S197="","✖ chybí zahájení využívání; ","")&amp;IF($T197="","✖ chybí způsob doložení č. 1; ","")&amp;IF(AND($T197&lt;&gt;"",COUNTIF(CIS_DOLOZENI,$T197)=0),"✖ způsob doložení č. 1 mimo číselník; ","")&amp;IF(AND($U197&lt;&gt;"",COUNTIF(CIS_DOLOZENI,$U197)=0),"✖ způsob doložení č. 2 mimo číselník; ","")&amp;IF(AND($E197&lt;&gt;"",$D197=""),"✖ vícenásobný výběr: technologie č. 2 vyplněna bez č. 1; ","")&amp;IF(AND($E197&lt;&gt;"",$E197=$D197),"✖ vícenásobný výběr: technologie č. 2 shodná s č. 1; ","")&amp;IF(AND($J197&lt;&gt;"",$I197=""),"✖ vícenásobný výběr: kompetence č. 2 vyplněna bez č. 1; ","")&amp;IF(AND($J197&lt;&gt;"",$J197=$I197),"✖ vícenásobný výběr: kompetence č. 2 shodná s č. 1; ","")&amp;IF(AND($K197&lt;&gt;"",$J197=""),"✖ vícenásobný výběr: kompetence č. 3 vyplněna bez č. 2; ","")&amp;IF(AND($K197&lt;&gt;"",OR($K197=$I197,$K197=$J197)),"✖ vícenásobný výběr: kompetence č. 3 opakuje č. 1 nebo č. 2; ","")&amp;IF(AND($M197&lt;&gt;"",$L197=""),"✖ vícenásobný výběr: způsob využití č. 2 vyplněn bez č. 1; ","")&amp;IF(AND($M197&lt;&gt;"",$M197=$L197),"✖ vícenásobný výběr: způsob využití č. 2 shodný s č. 1; ","")&amp;IF(AND($R197&lt;&gt;"",$Q197=""),"✖ vícenásobný výběr: spolupracující role vyplněna bez odpovědné role; ","")&amp;IF(AND($R197&lt;&gt;"",$R197=$Q197),"✖ vícenásobný výběr: spolupracující role shodná s odpovědnou rolí; ","")&amp;IF(AND($U197&lt;&gt;"",$T197=""),"✖ vícenásobný výběr: způsob doložení č. 2 vyplněn bez č. 1; ","")&amp;IF(AND($U197&lt;&gt;"",$U197=$T197),"✖ vícenásobný výběr: způsob doložení č. 2 shodný s č. 1; ","")&amp;IF(AND($H197&lt;&gt;"",LEN($H197)&lt;30),"▲ stručné téma / modul (méně než 30 znaků); ","")&amp;IF(AND($C197&lt;&gt;"",LOWER(LEFT($C197,4))&lt;&gt;"stáv",SUMPRODUCT(--(PASPORT_ID=TRIM(LEFT($C197,IFERROR(FIND(";",$C197)-1,LEN($C197))))))=0),"▲ vazba na ID položky neodpovídá žádné položce v pasportizaci; ",""))</f>
        <v/>
      </c>
      <c r="X197" s="19" t="str">
        <f t="shared" ref="X197:X260" si="17">IF($B197="","",LEN(W197)-LEN(SUBSTITUTE(W197,"✖","")))</f>
        <v/>
      </c>
      <c r="Y197" s="19" t="str">
        <f t="shared" ref="Y197:Y260" si="18">IF($B197="","",LEN(W197)-LEN(SUBSTITUTE(W197,"▲","")))</f>
        <v/>
      </c>
      <c r="Z197" s="19" t="str">
        <f t="shared" ref="Z197:Z260" si="19">IF($B197="","",(LEN(W197)-LEN(SUBSTITUTE(W197,"vícenásobný výběr","")))/LEN("vícenásobný výběr"))</f>
        <v/>
      </c>
    </row>
    <row r="198" spans="1:26" ht="30" customHeight="1" x14ac:dyDescent="0.35">
      <c r="A198" s="19" t="str">
        <f>IF($B198="","",IFERROR(MATCH($B198,SKOLY,0),"?")&amp;"-"&amp;COUNTIF($B$5:$B198,$B198))</f>
        <v/>
      </c>
      <c r="B198" s="7"/>
      <c r="C198" s="22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23"/>
      <c r="O198" s="23"/>
      <c r="P198" s="23"/>
      <c r="Q198" s="7"/>
      <c r="R198" s="7"/>
      <c r="S198" s="23"/>
      <c r="T198" s="7"/>
      <c r="U198" s="7"/>
      <c r="V198" s="10" t="str">
        <f t="shared" si="15"/>
        <v/>
      </c>
      <c r="W198" s="19" t="str">
        <f t="shared" si="16"/>
        <v/>
      </c>
      <c r="X198" s="19" t="str">
        <f t="shared" si="17"/>
        <v/>
      </c>
      <c r="Y198" s="19" t="str">
        <f t="shared" si="18"/>
        <v/>
      </c>
      <c r="Z198" s="19" t="str">
        <f t="shared" si="19"/>
        <v/>
      </c>
    </row>
    <row r="199" spans="1:26" ht="30" customHeight="1" x14ac:dyDescent="0.35">
      <c r="A199" s="19" t="str">
        <f>IF($B199="","",IFERROR(MATCH($B199,SKOLY,0),"?")&amp;"-"&amp;COUNTIF($B$5:$B199,$B199))</f>
        <v/>
      </c>
      <c r="B199" s="7"/>
      <c r="C199" s="22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23"/>
      <c r="O199" s="23"/>
      <c r="P199" s="23"/>
      <c r="Q199" s="7"/>
      <c r="R199" s="7"/>
      <c r="S199" s="23"/>
      <c r="T199" s="7"/>
      <c r="U199" s="7"/>
      <c r="V199" s="10" t="str">
        <f t="shared" si="15"/>
        <v/>
      </c>
      <c r="W199" s="19" t="str">
        <f t="shared" si="16"/>
        <v/>
      </c>
      <c r="X199" s="19" t="str">
        <f t="shared" si="17"/>
        <v/>
      </c>
      <c r="Y199" s="19" t="str">
        <f t="shared" si="18"/>
        <v/>
      </c>
      <c r="Z199" s="19" t="str">
        <f t="shared" si="19"/>
        <v/>
      </c>
    </row>
    <row r="200" spans="1:26" ht="30" customHeight="1" x14ac:dyDescent="0.35">
      <c r="A200" s="19" t="str">
        <f>IF($B200="","",IFERROR(MATCH($B200,SKOLY,0),"?")&amp;"-"&amp;COUNTIF($B$5:$B200,$B200))</f>
        <v/>
      </c>
      <c r="B200" s="7"/>
      <c r="C200" s="22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23"/>
      <c r="O200" s="23"/>
      <c r="P200" s="23"/>
      <c r="Q200" s="7"/>
      <c r="R200" s="7"/>
      <c r="S200" s="23"/>
      <c r="T200" s="7"/>
      <c r="U200" s="7"/>
      <c r="V200" s="10" t="str">
        <f t="shared" si="15"/>
        <v/>
      </c>
      <c r="W200" s="19" t="str">
        <f t="shared" si="16"/>
        <v/>
      </c>
      <c r="X200" s="19" t="str">
        <f t="shared" si="17"/>
        <v/>
      </c>
      <c r="Y200" s="19" t="str">
        <f t="shared" si="18"/>
        <v/>
      </c>
      <c r="Z200" s="19" t="str">
        <f t="shared" si="19"/>
        <v/>
      </c>
    </row>
    <row r="201" spans="1:26" ht="30" customHeight="1" x14ac:dyDescent="0.35">
      <c r="A201" s="19" t="str">
        <f>IF($B201="","",IFERROR(MATCH($B201,SKOLY,0),"?")&amp;"-"&amp;COUNTIF($B$5:$B201,$B201))</f>
        <v/>
      </c>
      <c r="B201" s="7"/>
      <c r="C201" s="22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23"/>
      <c r="O201" s="23"/>
      <c r="P201" s="23"/>
      <c r="Q201" s="7"/>
      <c r="R201" s="7"/>
      <c r="S201" s="23"/>
      <c r="T201" s="7"/>
      <c r="U201" s="7"/>
      <c r="V201" s="10" t="str">
        <f t="shared" si="15"/>
        <v/>
      </c>
      <c r="W201" s="19" t="str">
        <f t="shared" si="16"/>
        <v/>
      </c>
      <c r="X201" s="19" t="str">
        <f t="shared" si="17"/>
        <v/>
      </c>
      <c r="Y201" s="19" t="str">
        <f t="shared" si="18"/>
        <v/>
      </c>
      <c r="Z201" s="19" t="str">
        <f t="shared" si="19"/>
        <v/>
      </c>
    </row>
    <row r="202" spans="1:26" ht="30" customHeight="1" x14ac:dyDescent="0.35">
      <c r="A202" s="19" t="str">
        <f>IF($B202="","",IFERROR(MATCH($B202,SKOLY,0),"?")&amp;"-"&amp;COUNTIF($B$5:$B202,$B202))</f>
        <v/>
      </c>
      <c r="B202" s="7"/>
      <c r="C202" s="22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23"/>
      <c r="O202" s="23"/>
      <c r="P202" s="23"/>
      <c r="Q202" s="7"/>
      <c r="R202" s="7"/>
      <c r="S202" s="23"/>
      <c r="T202" s="7"/>
      <c r="U202" s="7"/>
      <c r="V202" s="10" t="str">
        <f t="shared" si="15"/>
        <v/>
      </c>
      <c r="W202" s="19" t="str">
        <f t="shared" si="16"/>
        <v/>
      </c>
      <c r="X202" s="19" t="str">
        <f t="shared" si="17"/>
        <v/>
      </c>
      <c r="Y202" s="19" t="str">
        <f t="shared" si="18"/>
        <v/>
      </c>
      <c r="Z202" s="19" t="str">
        <f t="shared" si="19"/>
        <v/>
      </c>
    </row>
    <row r="203" spans="1:26" ht="30" customHeight="1" x14ac:dyDescent="0.35">
      <c r="A203" s="19" t="str">
        <f>IF($B203="","",IFERROR(MATCH($B203,SKOLY,0),"?")&amp;"-"&amp;COUNTIF($B$5:$B203,$B203))</f>
        <v/>
      </c>
      <c r="B203" s="7"/>
      <c r="C203" s="22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23"/>
      <c r="O203" s="23"/>
      <c r="P203" s="23"/>
      <c r="Q203" s="7"/>
      <c r="R203" s="7"/>
      <c r="S203" s="23"/>
      <c r="T203" s="7"/>
      <c r="U203" s="7"/>
      <c r="V203" s="10" t="str">
        <f t="shared" si="15"/>
        <v/>
      </c>
      <c r="W203" s="19" t="str">
        <f t="shared" si="16"/>
        <v/>
      </c>
      <c r="X203" s="19" t="str">
        <f t="shared" si="17"/>
        <v/>
      </c>
      <c r="Y203" s="19" t="str">
        <f t="shared" si="18"/>
        <v/>
      </c>
      <c r="Z203" s="19" t="str">
        <f t="shared" si="19"/>
        <v/>
      </c>
    </row>
    <row r="204" spans="1:26" ht="30" customHeight="1" x14ac:dyDescent="0.35">
      <c r="A204" s="19" t="str">
        <f>IF($B204="","",IFERROR(MATCH($B204,SKOLY,0),"?")&amp;"-"&amp;COUNTIF($B$5:$B204,$B204))</f>
        <v/>
      </c>
      <c r="B204" s="7"/>
      <c r="C204" s="22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23"/>
      <c r="O204" s="23"/>
      <c r="P204" s="23"/>
      <c r="Q204" s="7"/>
      <c r="R204" s="7"/>
      <c r="S204" s="23"/>
      <c r="T204" s="7"/>
      <c r="U204" s="7"/>
      <c r="V204" s="10" t="str">
        <f t="shared" si="15"/>
        <v/>
      </c>
      <c r="W204" s="19" t="str">
        <f t="shared" si="16"/>
        <v/>
      </c>
      <c r="X204" s="19" t="str">
        <f t="shared" si="17"/>
        <v/>
      </c>
      <c r="Y204" s="19" t="str">
        <f t="shared" si="18"/>
        <v/>
      </c>
      <c r="Z204" s="19" t="str">
        <f t="shared" si="19"/>
        <v/>
      </c>
    </row>
    <row r="205" spans="1:26" ht="30" customHeight="1" x14ac:dyDescent="0.35">
      <c r="A205" s="19" t="str">
        <f>IF($B205="","",IFERROR(MATCH($B205,SKOLY,0),"?")&amp;"-"&amp;COUNTIF($B$5:$B205,$B205))</f>
        <v/>
      </c>
      <c r="B205" s="7"/>
      <c r="C205" s="22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23"/>
      <c r="O205" s="23"/>
      <c r="P205" s="23"/>
      <c r="Q205" s="7"/>
      <c r="R205" s="7"/>
      <c r="S205" s="23"/>
      <c r="T205" s="7"/>
      <c r="U205" s="7"/>
      <c r="V205" s="10" t="str">
        <f t="shared" si="15"/>
        <v/>
      </c>
      <c r="W205" s="19" t="str">
        <f t="shared" si="16"/>
        <v/>
      </c>
      <c r="X205" s="19" t="str">
        <f t="shared" si="17"/>
        <v/>
      </c>
      <c r="Y205" s="19" t="str">
        <f t="shared" si="18"/>
        <v/>
      </c>
      <c r="Z205" s="19" t="str">
        <f t="shared" si="19"/>
        <v/>
      </c>
    </row>
    <row r="206" spans="1:26" ht="30" customHeight="1" x14ac:dyDescent="0.35">
      <c r="A206" s="19" t="str">
        <f>IF($B206="","",IFERROR(MATCH($B206,SKOLY,0),"?")&amp;"-"&amp;COUNTIF($B$5:$B206,$B206))</f>
        <v/>
      </c>
      <c r="B206" s="7"/>
      <c r="C206" s="22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23"/>
      <c r="O206" s="23"/>
      <c r="P206" s="23"/>
      <c r="Q206" s="7"/>
      <c r="R206" s="7"/>
      <c r="S206" s="23"/>
      <c r="T206" s="7"/>
      <c r="U206" s="7"/>
      <c r="V206" s="10" t="str">
        <f t="shared" si="15"/>
        <v/>
      </c>
      <c r="W206" s="19" t="str">
        <f t="shared" si="16"/>
        <v/>
      </c>
      <c r="X206" s="19" t="str">
        <f t="shared" si="17"/>
        <v/>
      </c>
      <c r="Y206" s="19" t="str">
        <f t="shared" si="18"/>
        <v/>
      </c>
      <c r="Z206" s="19" t="str">
        <f t="shared" si="19"/>
        <v/>
      </c>
    </row>
    <row r="207" spans="1:26" ht="30" customHeight="1" x14ac:dyDescent="0.35">
      <c r="A207" s="19" t="str">
        <f>IF($B207="","",IFERROR(MATCH($B207,SKOLY,0),"?")&amp;"-"&amp;COUNTIF($B$5:$B207,$B207))</f>
        <v/>
      </c>
      <c r="B207" s="7"/>
      <c r="C207" s="22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23"/>
      <c r="O207" s="23"/>
      <c r="P207" s="23"/>
      <c r="Q207" s="7"/>
      <c r="R207" s="7"/>
      <c r="S207" s="23"/>
      <c r="T207" s="7"/>
      <c r="U207" s="7"/>
      <c r="V207" s="10" t="str">
        <f t="shared" si="15"/>
        <v/>
      </c>
      <c r="W207" s="19" t="str">
        <f t="shared" si="16"/>
        <v/>
      </c>
      <c r="X207" s="19" t="str">
        <f t="shared" si="17"/>
        <v/>
      </c>
      <c r="Y207" s="19" t="str">
        <f t="shared" si="18"/>
        <v/>
      </c>
      <c r="Z207" s="19" t="str">
        <f t="shared" si="19"/>
        <v/>
      </c>
    </row>
    <row r="208" spans="1:26" ht="30" customHeight="1" x14ac:dyDescent="0.35">
      <c r="A208" s="19" t="str">
        <f>IF($B208="","",IFERROR(MATCH($B208,SKOLY,0),"?")&amp;"-"&amp;COUNTIF($B$5:$B208,$B208))</f>
        <v/>
      </c>
      <c r="B208" s="7"/>
      <c r="C208" s="22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23"/>
      <c r="O208" s="23"/>
      <c r="P208" s="23"/>
      <c r="Q208" s="7"/>
      <c r="R208" s="7"/>
      <c r="S208" s="23"/>
      <c r="T208" s="7"/>
      <c r="U208" s="7"/>
      <c r="V208" s="10" t="str">
        <f t="shared" si="15"/>
        <v/>
      </c>
      <c r="W208" s="19" t="str">
        <f t="shared" si="16"/>
        <v/>
      </c>
      <c r="X208" s="19" t="str">
        <f t="shared" si="17"/>
        <v/>
      </c>
      <c r="Y208" s="19" t="str">
        <f t="shared" si="18"/>
        <v/>
      </c>
      <c r="Z208" s="19" t="str">
        <f t="shared" si="19"/>
        <v/>
      </c>
    </row>
    <row r="209" spans="1:26" ht="30" customHeight="1" x14ac:dyDescent="0.35">
      <c r="A209" s="19" t="str">
        <f>IF($B209="","",IFERROR(MATCH($B209,SKOLY,0),"?")&amp;"-"&amp;COUNTIF($B$5:$B209,$B209))</f>
        <v/>
      </c>
      <c r="B209" s="7"/>
      <c r="C209" s="22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23"/>
      <c r="O209" s="23"/>
      <c r="P209" s="23"/>
      <c r="Q209" s="7"/>
      <c r="R209" s="7"/>
      <c r="S209" s="23"/>
      <c r="T209" s="7"/>
      <c r="U209" s="7"/>
      <c r="V209" s="10" t="str">
        <f t="shared" si="15"/>
        <v/>
      </c>
      <c r="W209" s="19" t="str">
        <f t="shared" si="16"/>
        <v/>
      </c>
      <c r="X209" s="19" t="str">
        <f t="shared" si="17"/>
        <v/>
      </c>
      <c r="Y209" s="19" t="str">
        <f t="shared" si="18"/>
        <v/>
      </c>
      <c r="Z209" s="19" t="str">
        <f t="shared" si="19"/>
        <v/>
      </c>
    </row>
    <row r="210" spans="1:26" ht="30" customHeight="1" x14ac:dyDescent="0.35">
      <c r="A210" s="19" t="str">
        <f>IF($B210="","",IFERROR(MATCH($B210,SKOLY,0),"?")&amp;"-"&amp;COUNTIF($B$5:$B210,$B210))</f>
        <v/>
      </c>
      <c r="B210" s="7"/>
      <c r="C210" s="22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23"/>
      <c r="O210" s="23"/>
      <c r="P210" s="23"/>
      <c r="Q210" s="7"/>
      <c r="R210" s="7"/>
      <c r="S210" s="23"/>
      <c r="T210" s="7"/>
      <c r="U210" s="7"/>
      <c r="V210" s="10" t="str">
        <f t="shared" si="15"/>
        <v/>
      </c>
      <c r="W210" s="19" t="str">
        <f t="shared" si="16"/>
        <v/>
      </c>
      <c r="X210" s="19" t="str">
        <f t="shared" si="17"/>
        <v/>
      </c>
      <c r="Y210" s="19" t="str">
        <f t="shared" si="18"/>
        <v/>
      </c>
      <c r="Z210" s="19" t="str">
        <f t="shared" si="19"/>
        <v/>
      </c>
    </row>
    <row r="211" spans="1:26" ht="30" customHeight="1" x14ac:dyDescent="0.35">
      <c r="A211" s="19" t="str">
        <f>IF($B211="","",IFERROR(MATCH($B211,SKOLY,0),"?")&amp;"-"&amp;COUNTIF($B$5:$B211,$B211))</f>
        <v/>
      </c>
      <c r="B211" s="7"/>
      <c r="C211" s="22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23"/>
      <c r="O211" s="23"/>
      <c r="P211" s="23"/>
      <c r="Q211" s="7"/>
      <c r="R211" s="7"/>
      <c r="S211" s="23"/>
      <c r="T211" s="7"/>
      <c r="U211" s="7"/>
      <c r="V211" s="10" t="str">
        <f t="shared" si="15"/>
        <v/>
      </c>
      <c r="W211" s="19" t="str">
        <f t="shared" si="16"/>
        <v/>
      </c>
      <c r="X211" s="19" t="str">
        <f t="shared" si="17"/>
        <v/>
      </c>
      <c r="Y211" s="19" t="str">
        <f t="shared" si="18"/>
        <v/>
      </c>
      <c r="Z211" s="19" t="str">
        <f t="shared" si="19"/>
        <v/>
      </c>
    </row>
    <row r="212" spans="1:26" ht="30" customHeight="1" x14ac:dyDescent="0.35">
      <c r="A212" s="19" t="str">
        <f>IF($B212="","",IFERROR(MATCH($B212,SKOLY,0),"?")&amp;"-"&amp;COUNTIF($B$5:$B212,$B212))</f>
        <v/>
      </c>
      <c r="B212" s="7"/>
      <c r="C212" s="22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23"/>
      <c r="O212" s="23"/>
      <c r="P212" s="23"/>
      <c r="Q212" s="7"/>
      <c r="R212" s="7"/>
      <c r="S212" s="23"/>
      <c r="T212" s="7"/>
      <c r="U212" s="7"/>
      <c r="V212" s="10" t="str">
        <f t="shared" si="15"/>
        <v/>
      </c>
      <c r="W212" s="19" t="str">
        <f t="shared" si="16"/>
        <v/>
      </c>
      <c r="X212" s="19" t="str">
        <f t="shared" si="17"/>
        <v/>
      </c>
      <c r="Y212" s="19" t="str">
        <f t="shared" si="18"/>
        <v/>
      </c>
      <c r="Z212" s="19" t="str">
        <f t="shared" si="19"/>
        <v/>
      </c>
    </row>
    <row r="213" spans="1:26" ht="30" customHeight="1" x14ac:dyDescent="0.35">
      <c r="A213" s="19" t="str">
        <f>IF($B213="","",IFERROR(MATCH($B213,SKOLY,0),"?")&amp;"-"&amp;COUNTIF($B$5:$B213,$B213))</f>
        <v/>
      </c>
      <c r="B213" s="7"/>
      <c r="C213" s="22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23"/>
      <c r="O213" s="23"/>
      <c r="P213" s="23"/>
      <c r="Q213" s="7"/>
      <c r="R213" s="7"/>
      <c r="S213" s="23"/>
      <c r="T213" s="7"/>
      <c r="U213" s="7"/>
      <c r="V213" s="10" t="str">
        <f t="shared" si="15"/>
        <v/>
      </c>
      <c r="W213" s="19" t="str">
        <f t="shared" si="16"/>
        <v/>
      </c>
      <c r="X213" s="19" t="str">
        <f t="shared" si="17"/>
        <v/>
      </c>
      <c r="Y213" s="19" t="str">
        <f t="shared" si="18"/>
        <v/>
      </c>
      <c r="Z213" s="19" t="str">
        <f t="shared" si="19"/>
        <v/>
      </c>
    </row>
    <row r="214" spans="1:26" ht="30" customHeight="1" x14ac:dyDescent="0.35">
      <c r="A214" s="19" t="str">
        <f>IF($B214="","",IFERROR(MATCH($B214,SKOLY,0),"?")&amp;"-"&amp;COUNTIF($B$5:$B214,$B214))</f>
        <v/>
      </c>
      <c r="B214" s="7"/>
      <c r="C214" s="22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23"/>
      <c r="O214" s="23"/>
      <c r="P214" s="23"/>
      <c r="Q214" s="7"/>
      <c r="R214" s="7"/>
      <c r="S214" s="23"/>
      <c r="T214" s="7"/>
      <c r="U214" s="7"/>
      <c r="V214" s="10" t="str">
        <f t="shared" si="15"/>
        <v/>
      </c>
      <c r="W214" s="19" t="str">
        <f t="shared" si="16"/>
        <v/>
      </c>
      <c r="X214" s="19" t="str">
        <f t="shared" si="17"/>
        <v/>
      </c>
      <c r="Y214" s="19" t="str">
        <f t="shared" si="18"/>
        <v/>
      </c>
      <c r="Z214" s="19" t="str">
        <f t="shared" si="19"/>
        <v/>
      </c>
    </row>
    <row r="215" spans="1:26" ht="30" customHeight="1" x14ac:dyDescent="0.35">
      <c r="A215" s="19" t="str">
        <f>IF($B215="","",IFERROR(MATCH($B215,SKOLY,0),"?")&amp;"-"&amp;COUNTIF($B$5:$B215,$B215))</f>
        <v/>
      </c>
      <c r="B215" s="7"/>
      <c r="C215" s="22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23"/>
      <c r="O215" s="23"/>
      <c r="P215" s="23"/>
      <c r="Q215" s="7"/>
      <c r="R215" s="7"/>
      <c r="S215" s="23"/>
      <c r="T215" s="7"/>
      <c r="U215" s="7"/>
      <c r="V215" s="10" t="str">
        <f t="shared" si="15"/>
        <v/>
      </c>
      <c r="W215" s="19" t="str">
        <f t="shared" si="16"/>
        <v/>
      </c>
      <c r="X215" s="19" t="str">
        <f t="shared" si="17"/>
        <v/>
      </c>
      <c r="Y215" s="19" t="str">
        <f t="shared" si="18"/>
        <v/>
      </c>
      <c r="Z215" s="19" t="str">
        <f t="shared" si="19"/>
        <v/>
      </c>
    </row>
    <row r="216" spans="1:26" ht="30" customHeight="1" x14ac:dyDescent="0.35">
      <c r="A216" s="19" t="str">
        <f>IF($B216="","",IFERROR(MATCH($B216,SKOLY,0),"?")&amp;"-"&amp;COUNTIF($B$5:$B216,$B216))</f>
        <v/>
      </c>
      <c r="B216" s="7"/>
      <c r="C216" s="22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23"/>
      <c r="O216" s="23"/>
      <c r="P216" s="23"/>
      <c r="Q216" s="7"/>
      <c r="R216" s="7"/>
      <c r="S216" s="23"/>
      <c r="T216" s="7"/>
      <c r="U216" s="7"/>
      <c r="V216" s="10" t="str">
        <f t="shared" si="15"/>
        <v/>
      </c>
      <c r="W216" s="19" t="str">
        <f t="shared" si="16"/>
        <v/>
      </c>
      <c r="X216" s="19" t="str">
        <f t="shared" si="17"/>
        <v/>
      </c>
      <c r="Y216" s="19" t="str">
        <f t="shared" si="18"/>
        <v/>
      </c>
      <c r="Z216" s="19" t="str">
        <f t="shared" si="19"/>
        <v/>
      </c>
    </row>
    <row r="217" spans="1:26" ht="30" customHeight="1" x14ac:dyDescent="0.35">
      <c r="A217" s="19" t="str">
        <f>IF($B217="","",IFERROR(MATCH($B217,SKOLY,0),"?")&amp;"-"&amp;COUNTIF($B$5:$B217,$B217))</f>
        <v/>
      </c>
      <c r="B217" s="7"/>
      <c r="C217" s="22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23"/>
      <c r="O217" s="23"/>
      <c r="P217" s="23"/>
      <c r="Q217" s="7"/>
      <c r="R217" s="7"/>
      <c r="S217" s="23"/>
      <c r="T217" s="7"/>
      <c r="U217" s="7"/>
      <c r="V217" s="10" t="str">
        <f t="shared" si="15"/>
        <v/>
      </c>
      <c r="W217" s="19" t="str">
        <f t="shared" si="16"/>
        <v/>
      </c>
      <c r="X217" s="19" t="str">
        <f t="shared" si="17"/>
        <v/>
      </c>
      <c r="Y217" s="19" t="str">
        <f t="shared" si="18"/>
        <v/>
      </c>
      <c r="Z217" s="19" t="str">
        <f t="shared" si="19"/>
        <v/>
      </c>
    </row>
    <row r="218" spans="1:26" ht="30" customHeight="1" x14ac:dyDescent="0.35">
      <c r="A218" s="19" t="str">
        <f>IF($B218="","",IFERROR(MATCH($B218,SKOLY,0),"?")&amp;"-"&amp;COUNTIF($B$5:$B218,$B218))</f>
        <v/>
      </c>
      <c r="B218" s="7"/>
      <c r="C218" s="22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23"/>
      <c r="O218" s="23"/>
      <c r="P218" s="23"/>
      <c r="Q218" s="7"/>
      <c r="R218" s="7"/>
      <c r="S218" s="23"/>
      <c r="T218" s="7"/>
      <c r="U218" s="7"/>
      <c r="V218" s="10" t="str">
        <f t="shared" si="15"/>
        <v/>
      </c>
      <c r="W218" s="19" t="str">
        <f t="shared" si="16"/>
        <v/>
      </c>
      <c r="X218" s="19" t="str">
        <f t="shared" si="17"/>
        <v/>
      </c>
      <c r="Y218" s="19" t="str">
        <f t="shared" si="18"/>
        <v/>
      </c>
      <c r="Z218" s="19" t="str">
        <f t="shared" si="19"/>
        <v/>
      </c>
    </row>
    <row r="219" spans="1:26" ht="30" customHeight="1" x14ac:dyDescent="0.35">
      <c r="A219" s="19" t="str">
        <f>IF($B219="","",IFERROR(MATCH($B219,SKOLY,0),"?")&amp;"-"&amp;COUNTIF($B$5:$B219,$B219))</f>
        <v/>
      </c>
      <c r="B219" s="7"/>
      <c r="C219" s="22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23"/>
      <c r="O219" s="23"/>
      <c r="P219" s="23"/>
      <c r="Q219" s="7"/>
      <c r="R219" s="7"/>
      <c r="S219" s="23"/>
      <c r="T219" s="7"/>
      <c r="U219" s="7"/>
      <c r="V219" s="10" t="str">
        <f t="shared" si="15"/>
        <v/>
      </c>
      <c r="W219" s="19" t="str">
        <f t="shared" si="16"/>
        <v/>
      </c>
      <c r="X219" s="19" t="str">
        <f t="shared" si="17"/>
        <v/>
      </c>
      <c r="Y219" s="19" t="str">
        <f t="shared" si="18"/>
        <v/>
      </c>
      <c r="Z219" s="19" t="str">
        <f t="shared" si="19"/>
        <v/>
      </c>
    </row>
    <row r="220" spans="1:26" ht="30" customHeight="1" x14ac:dyDescent="0.35">
      <c r="A220" s="19" t="str">
        <f>IF($B220="","",IFERROR(MATCH($B220,SKOLY,0),"?")&amp;"-"&amp;COUNTIF($B$5:$B220,$B220))</f>
        <v/>
      </c>
      <c r="B220" s="7"/>
      <c r="C220" s="22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23"/>
      <c r="O220" s="23"/>
      <c r="P220" s="23"/>
      <c r="Q220" s="7"/>
      <c r="R220" s="7"/>
      <c r="S220" s="23"/>
      <c r="T220" s="7"/>
      <c r="U220" s="7"/>
      <c r="V220" s="10" t="str">
        <f t="shared" si="15"/>
        <v/>
      </c>
      <c r="W220" s="19" t="str">
        <f t="shared" si="16"/>
        <v/>
      </c>
      <c r="X220" s="19" t="str">
        <f t="shared" si="17"/>
        <v/>
      </c>
      <c r="Y220" s="19" t="str">
        <f t="shared" si="18"/>
        <v/>
      </c>
      <c r="Z220" s="19" t="str">
        <f t="shared" si="19"/>
        <v/>
      </c>
    </row>
    <row r="221" spans="1:26" ht="30" customHeight="1" x14ac:dyDescent="0.35">
      <c r="A221" s="19" t="str">
        <f>IF($B221="","",IFERROR(MATCH($B221,SKOLY,0),"?")&amp;"-"&amp;COUNTIF($B$5:$B221,$B221))</f>
        <v/>
      </c>
      <c r="B221" s="7"/>
      <c r="C221" s="22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23"/>
      <c r="O221" s="23"/>
      <c r="P221" s="23"/>
      <c r="Q221" s="7"/>
      <c r="R221" s="7"/>
      <c r="S221" s="23"/>
      <c r="T221" s="7"/>
      <c r="U221" s="7"/>
      <c r="V221" s="10" t="str">
        <f t="shared" si="15"/>
        <v/>
      </c>
      <c r="W221" s="19" t="str">
        <f t="shared" si="16"/>
        <v/>
      </c>
      <c r="X221" s="19" t="str">
        <f t="shared" si="17"/>
        <v/>
      </c>
      <c r="Y221" s="19" t="str">
        <f t="shared" si="18"/>
        <v/>
      </c>
      <c r="Z221" s="19" t="str">
        <f t="shared" si="19"/>
        <v/>
      </c>
    </row>
    <row r="222" spans="1:26" ht="30" customHeight="1" x14ac:dyDescent="0.35">
      <c r="A222" s="19" t="str">
        <f>IF($B222="","",IFERROR(MATCH($B222,SKOLY,0),"?")&amp;"-"&amp;COUNTIF($B$5:$B222,$B222))</f>
        <v/>
      </c>
      <c r="B222" s="7"/>
      <c r="C222" s="22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23"/>
      <c r="O222" s="23"/>
      <c r="P222" s="23"/>
      <c r="Q222" s="7"/>
      <c r="R222" s="7"/>
      <c r="S222" s="23"/>
      <c r="T222" s="7"/>
      <c r="U222" s="7"/>
      <c r="V222" s="10" t="str">
        <f t="shared" si="15"/>
        <v/>
      </c>
      <c r="W222" s="19" t="str">
        <f t="shared" si="16"/>
        <v/>
      </c>
      <c r="X222" s="19" t="str">
        <f t="shared" si="17"/>
        <v/>
      </c>
      <c r="Y222" s="19" t="str">
        <f t="shared" si="18"/>
        <v/>
      </c>
      <c r="Z222" s="19" t="str">
        <f t="shared" si="19"/>
        <v/>
      </c>
    </row>
    <row r="223" spans="1:26" ht="30" customHeight="1" x14ac:dyDescent="0.35">
      <c r="A223" s="19" t="str">
        <f>IF($B223="","",IFERROR(MATCH($B223,SKOLY,0),"?")&amp;"-"&amp;COUNTIF($B$5:$B223,$B223))</f>
        <v/>
      </c>
      <c r="B223" s="7"/>
      <c r="C223" s="22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23"/>
      <c r="O223" s="23"/>
      <c r="P223" s="23"/>
      <c r="Q223" s="7"/>
      <c r="R223" s="7"/>
      <c r="S223" s="23"/>
      <c r="T223" s="7"/>
      <c r="U223" s="7"/>
      <c r="V223" s="10" t="str">
        <f t="shared" si="15"/>
        <v/>
      </c>
      <c r="W223" s="19" t="str">
        <f t="shared" si="16"/>
        <v/>
      </c>
      <c r="X223" s="19" t="str">
        <f t="shared" si="17"/>
        <v/>
      </c>
      <c r="Y223" s="19" t="str">
        <f t="shared" si="18"/>
        <v/>
      </c>
      <c r="Z223" s="19" t="str">
        <f t="shared" si="19"/>
        <v/>
      </c>
    </row>
    <row r="224" spans="1:26" ht="30" customHeight="1" x14ac:dyDescent="0.35">
      <c r="A224" s="19" t="str">
        <f>IF($B224="","",IFERROR(MATCH($B224,SKOLY,0),"?")&amp;"-"&amp;COUNTIF($B$5:$B224,$B224))</f>
        <v/>
      </c>
      <c r="B224" s="7"/>
      <c r="C224" s="22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23"/>
      <c r="O224" s="23"/>
      <c r="P224" s="23"/>
      <c r="Q224" s="7"/>
      <c r="R224" s="7"/>
      <c r="S224" s="23"/>
      <c r="T224" s="7"/>
      <c r="U224" s="7"/>
      <c r="V224" s="10" t="str">
        <f t="shared" si="15"/>
        <v/>
      </c>
      <c r="W224" s="19" t="str">
        <f t="shared" si="16"/>
        <v/>
      </c>
      <c r="X224" s="19" t="str">
        <f t="shared" si="17"/>
        <v/>
      </c>
      <c r="Y224" s="19" t="str">
        <f t="shared" si="18"/>
        <v/>
      </c>
      <c r="Z224" s="19" t="str">
        <f t="shared" si="19"/>
        <v/>
      </c>
    </row>
    <row r="225" spans="1:26" ht="30" customHeight="1" x14ac:dyDescent="0.35">
      <c r="A225" s="19" t="str">
        <f>IF($B225="","",IFERROR(MATCH($B225,SKOLY,0),"?")&amp;"-"&amp;COUNTIF($B$5:$B225,$B225))</f>
        <v/>
      </c>
      <c r="B225" s="7"/>
      <c r="C225" s="22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23"/>
      <c r="O225" s="23"/>
      <c r="P225" s="23"/>
      <c r="Q225" s="7"/>
      <c r="R225" s="7"/>
      <c r="S225" s="23"/>
      <c r="T225" s="7"/>
      <c r="U225" s="7"/>
      <c r="V225" s="10" t="str">
        <f t="shared" si="15"/>
        <v/>
      </c>
      <c r="W225" s="19" t="str">
        <f t="shared" si="16"/>
        <v/>
      </c>
      <c r="X225" s="19" t="str">
        <f t="shared" si="17"/>
        <v/>
      </c>
      <c r="Y225" s="19" t="str">
        <f t="shared" si="18"/>
        <v/>
      </c>
      <c r="Z225" s="19" t="str">
        <f t="shared" si="19"/>
        <v/>
      </c>
    </row>
    <row r="226" spans="1:26" ht="30" customHeight="1" x14ac:dyDescent="0.35">
      <c r="A226" s="19" t="str">
        <f>IF($B226="","",IFERROR(MATCH($B226,SKOLY,0),"?")&amp;"-"&amp;COUNTIF($B$5:$B226,$B226))</f>
        <v/>
      </c>
      <c r="B226" s="7"/>
      <c r="C226" s="22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23"/>
      <c r="O226" s="23"/>
      <c r="P226" s="23"/>
      <c r="Q226" s="7"/>
      <c r="R226" s="7"/>
      <c r="S226" s="23"/>
      <c r="T226" s="7"/>
      <c r="U226" s="7"/>
      <c r="V226" s="10" t="str">
        <f t="shared" si="15"/>
        <v/>
      </c>
      <c r="W226" s="19" t="str">
        <f t="shared" si="16"/>
        <v/>
      </c>
      <c r="X226" s="19" t="str">
        <f t="shared" si="17"/>
        <v/>
      </c>
      <c r="Y226" s="19" t="str">
        <f t="shared" si="18"/>
        <v/>
      </c>
      <c r="Z226" s="19" t="str">
        <f t="shared" si="19"/>
        <v/>
      </c>
    </row>
    <row r="227" spans="1:26" ht="30" customHeight="1" x14ac:dyDescent="0.35">
      <c r="A227" s="19" t="str">
        <f>IF($B227="","",IFERROR(MATCH($B227,SKOLY,0),"?")&amp;"-"&amp;COUNTIF($B$5:$B227,$B227))</f>
        <v/>
      </c>
      <c r="B227" s="7"/>
      <c r="C227" s="22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23"/>
      <c r="O227" s="23"/>
      <c r="P227" s="23"/>
      <c r="Q227" s="7"/>
      <c r="R227" s="7"/>
      <c r="S227" s="23"/>
      <c r="T227" s="7"/>
      <c r="U227" s="7"/>
      <c r="V227" s="10" t="str">
        <f t="shared" si="15"/>
        <v/>
      </c>
      <c r="W227" s="19" t="str">
        <f t="shared" si="16"/>
        <v/>
      </c>
      <c r="X227" s="19" t="str">
        <f t="shared" si="17"/>
        <v/>
      </c>
      <c r="Y227" s="19" t="str">
        <f t="shared" si="18"/>
        <v/>
      </c>
      <c r="Z227" s="19" t="str">
        <f t="shared" si="19"/>
        <v/>
      </c>
    </row>
    <row r="228" spans="1:26" ht="30" customHeight="1" x14ac:dyDescent="0.35">
      <c r="A228" s="19" t="str">
        <f>IF($B228="","",IFERROR(MATCH($B228,SKOLY,0),"?")&amp;"-"&amp;COUNTIF($B$5:$B228,$B228))</f>
        <v/>
      </c>
      <c r="B228" s="7"/>
      <c r="C228" s="22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23"/>
      <c r="O228" s="23"/>
      <c r="P228" s="23"/>
      <c r="Q228" s="7"/>
      <c r="R228" s="7"/>
      <c r="S228" s="23"/>
      <c r="T228" s="7"/>
      <c r="U228" s="7"/>
      <c r="V228" s="10" t="str">
        <f t="shared" si="15"/>
        <v/>
      </c>
      <c r="W228" s="19" t="str">
        <f t="shared" si="16"/>
        <v/>
      </c>
      <c r="X228" s="19" t="str">
        <f t="shared" si="17"/>
        <v/>
      </c>
      <c r="Y228" s="19" t="str">
        <f t="shared" si="18"/>
        <v/>
      </c>
      <c r="Z228" s="19" t="str">
        <f t="shared" si="19"/>
        <v/>
      </c>
    </row>
    <row r="229" spans="1:26" ht="30" customHeight="1" x14ac:dyDescent="0.35">
      <c r="A229" s="19" t="str">
        <f>IF($B229="","",IFERROR(MATCH($B229,SKOLY,0),"?")&amp;"-"&amp;COUNTIF($B$5:$B229,$B229))</f>
        <v/>
      </c>
      <c r="B229" s="7"/>
      <c r="C229" s="22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23"/>
      <c r="O229" s="23"/>
      <c r="P229" s="23"/>
      <c r="Q229" s="7"/>
      <c r="R229" s="7"/>
      <c r="S229" s="23"/>
      <c r="T229" s="7"/>
      <c r="U229" s="7"/>
      <c r="V229" s="10" t="str">
        <f t="shared" si="15"/>
        <v/>
      </c>
      <c r="W229" s="19" t="str">
        <f t="shared" si="16"/>
        <v/>
      </c>
      <c r="X229" s="19" t="str">
        <f t="shared" si="17"/>
        <v/>
      </c>
      <c r="Y229" s="19" t="str">
        <f t="shared" si="18"/>
        <v/>
      </c>
      <c r="Z229" s="19" t="str">
        <f t="shared" si="19"/>
        <v/>
      </c>
    </row>
    <row r="230" spans="1:26" ht="30" customHeight="1" x14ac:dyDescent="0.35">
      <c r="A230" s="19" t="str">
        <f>IF($B230="","",IFERROR(MATCH($B230,SKOLY,0),"?")&amp;"-"&amp;COUNTIF($B$5:$B230,$B230))</f>
        <v/>
      </c>
      <c r="B230" s="7"/>
      <c r="C230" s="22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23"/>
      <c r="O230" s="23"/>
      <c r="P230" s="23"/>
      <c r="Q230" s="7"/>
      <c r="R230" s="7"/>
      <c r="S230" s="23"/>
      <c r="T230" s="7"/>
      <c r="U230" s="7"/>
      <c r="V230" s="10" t="str">
        <f t="shared" si="15"/>
        <v/>
      </c>
      <c r="W230" s="19" t="str">
        <f t="shared" si="16"/>
        <v/>
      </c>
      <c r="X230" s="19" t="str">
        <f t="shared" si="17"/>
        <v/>
      </c>
      <c r="Y230" s="19" t="str">
        <f t="shared" si="18"/>
        <v/>
      </c>
      <c r="Z230" s="19" t="str">
        <f t="shared" si="19"/>
        <v/>
      </c>
    </row>
    <row r="231" spans="1:26" ht="30" customHeight="1" x14ac:dyDescent="0.35">
      <c r="A231" s="19" t="str">
        <f>IF($B231="","",IFERROR(MATCH($B231,SKOLY,0),"?")&amp;"-"&amp;COUNTIF($B$5:$B231,$B231))</f>
        <v/>
      </c>
      <c r="B231" s="7"/>
      <c r="C231" s="22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23"/>
      <c r="O231" s="23"/>
      <c r="P231" s="23"/>
      <c r="Q231" s="7"/>
      <c r="R231" s="7"/>
      <c r="S231" s="23"/>
      <c r="T231" s="7"/>
      <c r="U231" s="7"/>
      <c r="V231" s="10" t="str">
        <f t="shared" si="15"/>
        <v/>
      </c>
      <c r="W231" s="19" t="str">
        <f t="shared" si="16"/>
        <v/>
      </c>
      <c r="X231" s="19" t="str">
        <f t="shared" si="17"/>
        <v/>
      </c>
      <c r="Y231" s="19" t="str">
        <f t="shared" si="18"/>
        <v/>
      </c>
      <c r="Z231" s="19" t="str">
        <f t="shared" si="19"/>
        <v/>
      </c>
    </row>
    <row r="232" spans="1:26" ht="30" customHeight="1" x14ac:dyDescent="0.35">
      <c r="A232" s="19" t="str">
        <f>IF($B232="","",IFERROR(MATCH($B232,SKOLY,0),"?")&amp;"-"&amp;COUNTIF($B$5:$B232,$B232))</f>
        <v/>
      </c>
      <c r="B232" s="7"/>
      <c r="C232" s="22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23"/>
      <c r="O232" s="23"/>
      <c r="P232" s="23"/>
      <c r="Q232" s="7"/>
      <c r="R232" s="7"/>
      <c r="S232" s="23"/>
      <c r="T232" s="7"/>
      <c r="U232" s="7"/>
      <c r="V232" s="10" t="str">
        <f t="shared" si="15"/>
        <v/>
      </c>
      <c r="W232" s="19" t="str">
        <f t="shared" si="16"/>
        <v/>
      </c>
      <c r="X232" s="19" t="str">
        <f t="shared" si="17"/>
        <v/>
      </c>
      <c r="Y232" s="19" t="str">
        <f t="shared" si="18"/>
        <v/>
      </c>
      <c r="Z232" s="19" t="str">
        <f t="shared" si="19"/>
        <v/>
      </c>
    </row>
    <row r="233" spans="1:26" ht="30" customHeight="1" x14ac:dyDescent="0.35">
      <c r="A233" s="19" t="str">
        <f>IF($B233="","",IFERROR(MATCH($B233,SKOLY,0),"?")&amp;"-"&amp;COUNTIF($B$5:$B233,$B233))</f>
        <v/>
      </c>
      <c r="B233" s="7"/>
      <c r="C233" s="22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23"/>
      <c r="O233" s="23"/>
      <c r="P233" s="23"/>
      <c r="Q233" s="7"/>
      <c r="R233" s="7"/>
      <c r="S233" s="23"/>
      <c r="T233" s="7"/>
      <c r="U233" s="7"/>
      <c r="V233" s="10" t="str">
        <f t="shared" si="15"/>
        <v/>
      </c>
      <c r="W233" s="19" t="str">
        <f t="shared" si="16"/>
        <v/>
      </c>
      <c r="X233" s="19" t="str">
        <f t="shared" si="17"/>
        <v/>
      </c>
      <c r="Y233" s="19" t="str">
        <f t="shared" si="18"/>
        <v/>
      </c>
      <c r="Z233" s="19" t="str">
        <f t="shared" si="19"/>
        <v/>
      </c>
    </row>
    <row r="234" spans="1:26" ht="30" customHeight="1" x14ac:dyDescent="0.35">
      <c r="A234" s="19" t="str">
        <f>IF($B234="","",IFERROR(MATCH($B234,SKOLY,0),"?")&amp;"-"&amp;COUNTIF($B$5:$B234,$B234))</f>
        <v/>
      </c>
      <c r="B234" s="7"/>
      <c r="C234" s="22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23"/>
      <c r="O234" s="23"/>
      <c r="P234" s="23"/>
      <c r="Q234" s="7"/>
      <c r="R234" s="7"/>
      <c r="S234" s="23"/>
      <c r="T234" s="7"/>
      <c r="U234" s="7"/>
      <c r="V234" s="10" t="str">
        <f t="shared" si="15"/>
        <v/>
      </c>
      <c r="W234" s="19" t="str">
        <f t="shared" si="16"/>
        <v/>
      </c>
      <c r="X234" s="19" t="str">
        <f t="shared" si="17"/>
        <v/>
      </c>
      <c r="Y234" s="19" t="str">
        <f t="shared" si="18"/>
        <v/>
      </c>
      <c r="Z234" s="19" t="str">
        <f t="shared" si="19"/>
        <v/>
      </c>
    </row>
    <row r="235" spans="1:26" ht="30" customHeight="1" x14ac:dyDescent="0.35">
      <c r="A235" s="19" t="str">
        <f>IF($B235="","",IFERROR(MATCH($B235,SKOLY,0),"?")&amp;"-"&amp;COUNTIF($B$5:$B235,$B235))</f>
        <v/>
      </c>
      <c r="B235" s="7"/>
      <c r="C235" s="22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23"/>
      <c r="O235" s="23"/>
      <c r="P235" s="23"/>
      <c r="Q235" s="7"/>
      <c r="R235" s="7"/>
      <c r="S235" s="23"/>
      <c r="T235" s="7"/>
      <c r="U235" s="7"/>
      <c r="V235" s="10" t="str">
        <f t="shared" si="15"/>
        <v/>
      </c>
      <c r="W235" s="19" t="str">
        <f t="shared" si="16"/>
        <v/>
      </c>
      <c r="X235" s="19" t="str">
        <f t="shared" si="17"/>
        <v/>
      </c>
      <c r="Y235" s="19" t="str">
        <f t="shared" si="18"/>
        <v/>
      </c>
      <c r="Z235" s="19" t="str">
        <f t="shared" si="19"/>
        <v/>
      </c>
    </row>
    <row r="236" spans="1:26" ht="30" customHeight="1" x14ac:dyDescent="0.35">
      <c r="A236" s="19" t="str">
        <f>IF($B236="","",IFERROR(MATCH($B236,SKOLY,0),"?")&amp;"-"&amp;COUNTIF($B$5:$B236,$B236))</f>
        <v/>
      </c>
      <c r="B236" s="7"/>
      <c r="C236" s="22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23"/>
      <c r="O236" s="23"/>
      <c r="P236" s="23"/>
      <c r="Q236" s="7"/>
      <c r="R236" s="7"/>
      <c r="S236" s="23"/>
      <c r="T236" s="7"/>
      <c r="U236" s="7"/>
      <c r="V236" s="10" t="str">
        <f t="shared" si="15"/>
        <v/>
      </c>
      <c r="W236" s="19" t="str">
        <f t="shared" si="16"/>
        <v/>
      </c>
      <c r="X236" s="19" t="str">
        <f t="shared" si="17"/>
        <v/>
      </c>
      <c r="Y236" s="19" t="str">
        <f t="shared" si="18"/>
        <v/>
      </c>
      <c r="Z236" s="19" t="str">
        <f t="shared" si="19"/>
        <v/>
      </c>
    </row>
    <row r="237" spans="1:26" ht="30" customHeight="1" x14ac:dyDescent="0.35">
      <c r="A237" s="19" t="str">
        <f>IF($B237="","",IFERROR(MATCH($B237,SKOLY,0),"?")&amp;"-"&amp;COUNTIF($B$5:$B237,$B237))</f>
        <v/>
      </c>
      <c r="B237" s="7"/>
      <c r="C237" s="22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23"/>
      <c r="O237" s="23"/>
      <c r="P237" s="23"/>
      <c r="Q237" s="7"/>
      <c r="R237" s="7"/>
      <c r="S237" s="23"/>
      <c r="T237" s="7"/>
      <c r="U237" s="7"/>
      <c r="V237" s="10" t="str">
        <f t="shared" si="15"/>
        <v/>
      </c>
      <c r="W237" s="19" t="str">
        <f t="shared" si="16"/>
        <v/>
      </c>
      <c r="X237" s="19" t="str">
        <f t="shared" si="17"/>
        <v/>
      </c>
      <c r="Y237" s="19" t="str">
        <f t="shared" si="18"/>
        <v/>
      </c>
      <c r="Z237" s="19" t="str">
        <f t="shared" si="19"/>
        <v/>
      </c>
    </row>
    <row r="238" spans="1:26" ht="30" customHeight="1" x14ac:dyDescent="0.35">
      <c r="A238" s="19" t="str">
        <f>IF($B238="","",IFERROR(MATCH($B238,SKOLY,0),"?")&amp;"-"&amp;COUNTIF($B$5:$B238,$B238))</f>
        <v/>
      </c>
      <c r="B238" s="7"/>
      <c r="C238" s="22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23"/>
      <c r="O238" s="23"/>
      <c r="P238" s="23"/>
      <c r="Q238" s="7"/>
      <c r="R238" s="7"/>
      <c r="S238" s="23"/>
      <c r="T238" s="7"/>
      <c r="U238" s="7"/>
      <c r="V238" s="10" t="str">
        <f t="shared" si="15"/>
        <v/>
      </c>
      <c r="W238" s="19" t="str">
        <f t="shared" si="16"/>
        <v/>
      </c>
      <c r="X238" s="19" t="str">
        <f t="shared" si="17"/>
        <v/>
      </c>
      <c r="Y238" s="19" t="str">
        <f t="shared" si="18"/>
        <v/>
      </c>
      <c r="Z238" s="19" t="str">
        <f t="shared" si="19"/>
        <v/>
      </c>
    </row>
    <row r="239" spans="1:26" ht="30" customHeight="1" x14ac:dyDescent="0.35">
      <c r="A239" s="19" t="str">
        <f>IF($B239="","",IFERROR(MATCH($B239,SKOLY,0),"?")&amp;"-"&amp;COUNTIF($B$5:$B239,$B239))</f>
        <v/>
      </c>
      <c r="B239" s="7"/>
      <c r="C239" s="22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23"/>
      <c r="O239" s="23"/>
      <c r="P239" s="23"/>
      <c r="Q239" s="7"/>
      <c r="R239" s="7"/>
      <c r="S239" s="23"/>
      <c r="T239" s="7"/>
      <c r="U239" s="7"/>
      <c r="V239" s="10" t="str">
        <f t="shared" si="15"/>
        <v/>
      </c>
      <c r="W239" s="19" t="str">
        <f t="shared" si="16"/>
        <v/>
      </c>
      <c r="X239" s="19" t="str">
        <f t="shared" si="17"/>
        <v/>
      </c>
      <c r="Y239" s="19" t="str">
        <f t="shared" si="18"/>
        <v/>
      </c>
      <c r="Z239" s="19" t="str">
        <f t="shared" si="19"/>
        <v/>
      </c>
    </row>
    <row r="240" spans="1:26" ht="30" customHeight="1" x14ac:dyDescent="0.35">
      <c r="A240" s="19" t="str">
        <f>IF($B240="","",IFERROR(MATCH($B240,SKOLY,0),"?")&amp;"-"&amp;COUNTIF($B$5:$B240,$B240))</f>
        <v/>
      </c>
      <c r="B240" s="7"/>
      <c r="C240" s="22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23"/>
      <c r="O240" s="23"/>
      <c r="P240" s="23"/>
      <c r="Q240" s="7"/>
      <c r="R240" s="7"/>
      <c r="S240" s="23"/>
      <c r="T240" s="7"/>
      <c r="U240" s="7"/>
      <c r="V240" s="10" t="str">
        <f t="shared" si="15"/>
        <v/>
      </c>
      <c r="W240" s="19" t="str">
        <f t="shared" si="16"/>
        <v/>
      </c>
      <c r="X240" s="19" t="str">
        <f t="shared" si="17"/>
        <v/>
      </c>
      <c r="Y240" s="19" t="str">
        <f t="shared" si="18"/>
        <v/>
      </c>
      <c r="Z240" s="19" t="str">
        <f t="shared" si="19"/>
        <v/>
      </c>
    </row>
    <row r="241" spans="1:26" ht="30" customHeight="1" x14ac:dyDescent="0.35">
      <c r="A241" s="19" t="str">
        <f>IF($B241="","",IFERROR(MATCH($B241,SKOLY,0),"?")&amp;"-"&amp;COUNTIF($B$5:$B241,$B241))</f>
        <v/>
      </c>
      <c r="B241" s="7"/>
      <c r="C241" s="22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23"/>
      <c r="O241" s="23"/>
      <c r="P241" s="23"/>
      <c r="Q241" s="7"/>
      <c r="R241" s="7"/>
      <c r="S241" s="23"/>
      <c r="T241" s="7"/>
      <c r="U241" s="7"/>
      <c r="V241" s="10" t="str">
        <f t="shared" si="15"/>
        <v/>
      </c>
      <c r="W241" s="19" t="str">
        <f t="shared" si="16"/>
        <v/>
      </c>
      <c r="X241" s="19" t="str">
        <f t="shared" si="17"/>
        <v/>
      </c>
      <c r="Y241" s="19" t="str">
        <f t="shared" si="18"/>
        <v/>
      </c>
      <c r="Z241" s="19" t="str">
        <f t="shared" si="19"/>
        <v/>
      </c>
    </row>
    <row r="242" spans="1:26" ht="30" customHeight="1" x14ac:dyDescent="0.35">
      <c r="A242" s="19" t="str">
        <f>IF($B242="","",IFERROR(MATCH($B242,SKOLY,0),"?")&amp;"-"&amp;COUNTIF($B$5:$B242,$B242))</f>
        <v/>
      </c>
      <c r="B242" s="7"/>
      <c r="C242" s="22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23"/>
      <c r="O242" s="23"/>
      <c r="P242" s="23"/>
      <c r="Q242" s="7"/>
      <c r="R242" s="7"/>
      <c r="S242" s="23"/>
      <c r="T242" s="7"/>
      <c r="U242" s="7"/>
      <c r="V242" s="10" t="str">
        <f t="shared" si="15"/>
        <v/>
      </c>
      <c r="W242" s="19" t="str">
        <f t="shared" si="16"/>
        <v/>
      </c>
      <c r="X242" s="19" t="str">
        <f t="shared" si="17"/>
        <v/>
      </c>
      <c r="Y242" s="19" t="str">
        <f t="shared" si="18"/>
        <v/>
      </c>
      <c r="Z242" s="19" t="str">
        <f t="shared" si="19"/>
        <v/>
      </c>
    </row>
    <row r="243" spans="1:26" ht="30" customHeight="1" x14ac:dyDescent="0.35">
      <c r="A243" s="19" t="str">
        <f>IF($B243="","",IFERROR(MATCH($B243,SKOLY,0),"?")&amp;"-"&amp;COUNTIF($B$5:$B243,$B243))</f>
        <v/>
      </c>
      <c r="B243" s="7"/>
      <c r="C243" s="22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23"/>
      <c r="O243" s="23"/>
      <c r="P243" s="23"/>
      <c r="Q243" s="7"/>
      <c r="R243" s="7"/>
      <c r="S243" s="23"/>
      <c r="T243" s="7"/>
      <c r="U243" s="7"/>
      <c r="V243" s="10" t="str">
        <f t="shared" si="15"/>
        <v/>
      </c>
      <c r="W243" s="19" t="str">
        <f t="shared" si="16"/>
        <v/>
      </c>
      <c r="X243" s="19" t="str">
        <f t="shared" si="17"/>
        <v/>
      </c>
      <c r="Y243" s="19" t="str">
        <f t="shared" si="18"/>
        <v/>
      </c>
      <c r="Z243" s="19" t="str">
        <f t="shared" si="19"/>
        <v/>
      </c>
    </row>
    <row r="244" spans="1:26" ht="30" customHeight="1" x14ac:dyDescent="0.35">
      <c r="A244" s="19" t="str">
        <f>IF($B244="","",IFERROR(MATCH($B244,SKOLY,0),"?")&amp;"-"&amp;COUNTIF($B$5:$B244,$B244))</f>
        <v/>
      </c>
      <c r="B244" s="7"/>
      <c r="C244" s="22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23"/>
      <c r="O244" s="23"/>
      <c r="P244" s="23"/>
      <c r="Q244" s="7"/>
      <c r="R244" s="7"/>
      <c r="S244" s="23"/>
      <c r="T244" s="7"/>
      <c r="U244" s="7"/>
      <c r="V244" s="10" t="str">
        <f t="shared" si="15"/>
        <v/>
      </c>
      <c r="W244" s="19" t="str">
        <f t="shared" si="16"/>
        <v/>
      </c>
      <c r="X244" s="19" t="str">
        <f t="shared" si="17"/>
        <v/>
      </c>
      <c r="Y244" s="19" t="str">
        <f t="shared" si="18"/>
        <v/>
      </c>
      <c r="Z244" s="19" t="str">
        <f t="shared" si="19"/>
        <v/>
      </c>
    </row>
    <row r="245" spans="1:26" ht="30" customHeight="1" x14ac:dyDescent="0.35">
      <c r="A245" s="19" t="str">
        <f>IF($B245="","",IFERROR(MATCH($B245,SKOLY,0),"?")&amp;"-"&amp;COUNTIF($B$5:$B245,$B245))</f>
        <v/>
      </c>
      <c r="B245" s="7"/>
      <c r="C245" s="22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23"/>
      <c r="O245" s="23"/>
      <c r="P245" s="23"/>
      <c r="Q245" s="7"/>
      <c r="R245" s="7"/>
      <c r="S245" s="23"/>
      <c r="T245" s="7"/>
      <c r="U245" s="7"/>
      <c r="V245" s="10" t="str">
        <f t="shared" si="15"/>
        <v/>
      </c>
      <c r="W245" s="19" t="str">
        <f t="shared" si="16"/>
        <v/>
      </c>
      <c r="X245" s="19" t="str">
        <f t="shared" si="17"/>
        <v/>
      </c>
      <c r="Y245" s="19" t="str">
        <f t="shared" si="18"/>
        <v/>
      </c>
      <c r="Z245" s="19" t="str">
        <f t="shared" si="19"/>
        <v/>
      </c>
    </row>
    <row r="246" spans="1:26" ht="30" customHeight="1" x14ac:dyDescent="0.35">
      <c r="A246" s="19" t="str">
        <f>IF($B246="","",IFERROR(MATCH($B246,SKOLY,0),"?")&amp;"-"&amp;COUNTIF($B$5:$B246,$B246))</f>
        <v/>
      </c>
      <c r="B246" s="7"/>
      <c r="C246" s="22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23"/>
      <c r="O246" s="23"/>
      <c r="P246" s="23"/>
      <c r="Q246" s="7"/>
      <c r="R246" s="7"/>
      <c r="S246" s="23"/>
      <c r="T246" s="7"/>
      <c r="U246" s="7"/>
      <c r="V246" s="10" t="str">
        <f t="shared" si="15"/>
        <v/>
      </c>
      <c r="W246" s="19" t="str">
        <f t="shared" si="16"/>
        <v/>
      </c>
      <c r="X246" s="19" t="str">
        <f t="shared" si="17"/>
        <v/>
      </c>
      <c r="Y246" s="19" t="str">
        <f t="shared" si="18"/>
        <v/>
      </c>
      <c r="Z246" s="19" t="str">
        <f t="shared" si="19"/>
        <v/>
      </c>
    </row>
    <row r="247" spans="1:26" ht="30" customHeight="1" x14ac:dyDescent="0.35">
      <c r="A247" s="19" t="str">
        <f>IF($B247="","",IFERROR(MATCH($B247,SKOLY,0),"?")&amp;"-"&amp;COUNTIF($B$5:$B247,$B247))</f>
        <v/>
      </c>
      <c r="B247" s="7"/>
      <c r="C247" s="22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23"/>
      <c r="O247" s="23"/>
      <c r="P247" s="23"/>
      <c r="Q247" s="7"/>
      <c r="R247" s="7"/>
      <c r="S247" s="23"/>
      <c r="T247" s="7"/>
      <c r="U247" s="7"/>
      <c r="V247" s="10" t="str">
        <f t="shared" si="15"/>
        <v/>
      </c>
      <c r="W247" s="19" t="str">
        <f t="shared" si="16"/>
        <v/>
      </c>
      <c r="X247" s="19" t="str">
        <f t="shared" si="17"/>
        <v/>
      </c>
      <c r="Y247" s="19" t="str">
        <f t="shared" si="18"/>
        <v/>
      </c>
      <c r="Z247" s="19" t="str">
        <f t="shared" si="19"/>
        <v/>
      </c>
    </row>
    <row r="248" spans="1:26" ht="30" customHeight="1" x14ac:dyDescent="0.35">
      <c r="A248" s="19" t="str">
        <f>IF($B248="","",IFERROR(MATCH($B248,SKOLY,0),"?")&amp;"-"&amp;COUNTIF($B$5:$B248,$B248))</f>
        <v/>
      </c>
      <c r="B248" s="7"/>
      <c r="C248" s="22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23"/>
      <c r="O248" s="23"/>
      <c r="P248" s="23"/>
      <c r="Q248" s="7"/>
      <c r="R248" s="7"/>
      <c r="S248" s="23"/>
      <c r="T248" s="7"/>
      <c r="U248" s="7"/>
      <c r="V248" s="10" t="str">
        <f t="shared" si="15"/>
        <v/>
      </c>
      <c r="W248" s="19" t="str">
        <f t="shared" si="16"/>
        <v/>
      </c>
      <c r="X248" s="19" t="str">
        <f t="shared" si="17"/>
        <v/>
      </c>
      <c r="Y248" s="19" t="str">
        <f t="shared" si="18"/>
        <v/>
      </c>
      <c r="Z248" s="19" t="str">
        <f t="shared" si="19"/>
        <v/>
      </c>
    </row>
    <row r="249" spans="1:26" ht="30" customHeight="1" x14ac:dyDescent="0.35">
      <c r="A249" s="19" t="str">
        <f>IF($B249="","",IFERROR(MATCH($B249,SKOLY,0),"?")&amp;"-"&amp;COUNTIF($B$5:$B249,$B249))</f>
        <v/>
      </c>
      <c r="B249" s="7"/>
      <c r="C249" s="22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23"/>
      <c r="O249" s="23"/>
      <c r="P249" s="23"/>
      <c r="Q249" s="7"/>
      <c r="R249" s="7"/>
      <c r="S249" s="23"/>
      <c r="T249" s="7"/>
      <c r="U249" s="7"/>
      <c r="V249" s="10" t="str">
        <f t="shared" si="15"/>
        <v/>
      </c>
      <c r="W249" s="19" t="str">
        <f t="shared" si="16"/>
        <v/>
      </c>
      <c r="X249" s="19" t="str">
        <f t="shared" si="17"/>
        <v/>
      </c>
      <c r="Y249" s="19" t="str">
        <f t="shared" si="18"/>
        <v/>
      </c>
      <c r="Z249" s="19" t="str">
        <f t="shared" si="19"/>
        <v/>
      </c>
    </row>
    <row r="250" spans="1:26" ht="30" customHeight="1" x14ac:dyDescent="0.35">
      <c r="A250" s="19" t="str">
        <f>IF($B250="","",IFERROR(MATCH($B250,SKOLY,0),"?")&amp;"-"&amp;COUNTIF($B$5:$B250,$B250))</f>
        <v/>
      </c>
      <c r="B250" s="7"/>
      <c r="C250" s="22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23"/>
      <c r="O250" s="23"/>
      <c r="P250" s="23"/>
      <c r="Q250" s="7"/>
      <c r="R250" s="7"/>
      <c r="S250" s="23"/>
      <c r="T250" s="7"/>
      <c r="U250" s="7"/>
      <c r="V250" s="10" t="str">
        <f t="shared" si="15"/>
        <v/>
      </c>
      <c r="W250" s="19" t="str">
        <f t="shared" si="16"/>
        <v/>
      </c>
      <c r="X250" s="19" t="str">
        <f t="shared" si="17"/>
        <v/>
      </c>
      <c r="Y250" s="19" t="str">
        <f t="shared" si="18"/>
        <v/>
      </c>
      <c r="Z250" s="19" t="str">
        <f t="shared" si="19"/>
        <v/>
      </c>
    </row>
    <row r="251" spans="1:26" ht="30" customHeight="1" x14ac:dyDescent="0.35">
      <c r="A251" s="19" t="str">
        <f>IF($B251="","",IFERROR(MATCH($B251,SKOLY,0),"?")&amp;"-"&amp;COUNTIF($B$5:$B251,$B251))</f>
        <v/>
      </c>
      <c r="B251" s="7"/>
      <c r="C251" s="22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23"/>
      <c r="O251" s="23"/>
      <c r="P251" s="23"/>
      <c r="Q251" s="7"/>
      <c r="R251" s="7"/>
      <c r="S251" s="23"/>
      <c r="T251" s="7"/>
      <c r="U251" s="7"/>
      <c r="V251" s="10" t="str">
        <f t="shared" si="15"/>
        <v/>
      </c>
      <c r="W251" s="19" t="str">
        <f t="shared" si="16"/>
        <v/>
      </c>
      <c r="X251" s="19" t="str">
        <f t="shared" si="17"/>
        <v/>
      </c>
      <c r="Y251" s="19" t="str">
        <f t="shared" si="18"/>
        <v/>
      </c>
      <c r="Z251" s="19" t="str">
        <f t="shared" si="19"/>
        <v/>
      </c>
    </row>
    <row r="252" spans="1:26" ht="30" customHeight="1" x14ac:dyDescent="0.35">
      <c r="A252" s="19" t="str">
        <f>IF($B252="","",IFERROR(MATCH($B252,SKOLY,0),"?")&amp;"-"&amp;COUNTIF($B$5:$B252,$B252))</f>
        <v/>
      </c>
      <c r="B252" s="7"/>
      <c r="C252" s="22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23"/>
      <c r="O252" s="23"/>
      <c r="P252" s="23"/>
      <c r="Q252" s="7"/>
      <c r="R252" s="7"/>
      <c r="S252" s="23"/>
      <c r="T252" s="7"/>
      <c r="U252" s="7"/>
      <c r="V252" s="10" t="str">
        <f t="shared" si="15"/>
        <v/>
      </c>
      <c r="W252" s="19" t="str">
        <f t="shared" si="16"/>
        <v/>
      </c>
      <c r="X252" s="19" t="str">
        <f t="shared" si="17"/>
        <v/>
      </c>
      <c r="Y252" s="19" t="str">
        <f t="shared" si="18"/>
        <v/>
      </c>
      <c r="Z252" s="19" t="str">
        <f t="shared" si="19"/>
        <v/>
      </c>
    </row>
    <row r="253" spans="1:26" ht="30" customHeight="1" x14ac:dyDescent="0.35">
      <c r="A253" s="19" t="str">
        <f>IF($B253="","",IFERROR(MATCH($B253,SKOLY,0),"?")&amp;"-"&amp;COUNTIF($B$5:$B253,$B253))</f>
        <v/>
      </c>
      <c r="B253" s="7"/>
      <c r="C253" s="22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23"/>
      <c r="O253" s="23"/>
      <c r="P253" s="23"/>
      <c r="Q253" s="7"/>
      <c r="R253" s="7"/>
      <c r="S253" s="23"/>
      <c r="T253" s="7"/>
      <c r="U253" s="7"/>
      <c r="V253" s="10" t="str">
        <f t="shared" si="15"/>
        <v/>
      </c>
      <c r="W253" s="19" t="str">
        <f t="shared" si="16"/>
        <v/>
      </c>
      <c r="X253" s="19" t="str">
        <f t="shared" si="17"/>
        <v/>
      </c>
      <c r="Y253" s="19" t="str">
        <f t="shared" si="18"/>
        <v/>
      </c>
      <c r="Z253" s="19" t="str">
        <f t="shared" si="19"/>
        <v/>
      </c>
    </row>
    <row r="254" spans="1:26" ht="30" customHeight="1" x14ac:dyDescent="0.35">
      <c r="A254" s="19" t="str">
        <f>IF($B254="","",IFERROR(MATCH($B254,SKOLY,0),"?")&amp;"-"&amp;COUNTIF($B$5:$B254,$B254))</f>
        <v/>
      </c>
      <c r="B254" s="7"/>
      <c r="C254" s="22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23"/>
      <c r="O254" s="23"/>
      <c r="P254" s="23"/>
      <c r="Q254" s="7"/>
      <c r="R254" s="7"/>
      <c r="S254" s="23"/>
      <c r="T254" s="7"/>
      <c r="U254" s="7"/>
      <c r="V254" s="10" t="str">
        <f t="shared" si="15"/>
        <v/>
      </c>
      <c r="W254" s="19" t="str">
        <f t="shared" si="16"/>
        <v/>
      </c>
      <c r="X254" s="19" t="str">
        <f t="shared" si="17"/>
        <v/>
      </c>
      <c r="Y254" s="19" t="str">
        <f t="shared" si="18"/>
        <v/>
      </c>
      <c r="Z254" s="19" t="str">
        <f t="shared" si="19"/>
        <v/>
      </c>
    </row>
    <row r="255" spans="1:26" ht="30" customHeight="1" x14ac:dyDescent="0.35">
      <c r="A255" s="19" t="str">
        <f>IF($B255="","",IFERROR(MATCH($B255,SKOLY,0),"?")&amp;"-"&amp;COUNTIF($B$5:$B255,$B255))</f>
        <v/>
      </c>
      <c r="B255" s="7"/>
      <c r="C255" s="22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23"/>
      <c r="O255" s="23"/>
      <c r="P255" s="23"/>
      <c r="Q255" s="7"/>
      <c r="R255" s="7"/>
      <c r="S255" s="23"/>
      <c r="T255" s="7"/>
      <c r="U255" s="7"/>
      <c r="V255" s="10" t="str">
        <f t="shared" si="15"/>
        <v/>
      </c>
      <c r="W255" s="19" t="str">
        <f t="shared" si="16"/>
        <v/>
      </c>
      <c r="X255" s="19" t="str">
        <f t="shared" si="17"/>
        <v/>
      </c>
      <c r="Y255" s="19" t="str">
        <f t="shared" si="18"/>
        <v/>
      </c>
      <c r="Z255" s="19" t="str">
        <f t="shared" si="19"/>
        <v/>
      </c>
    </row>
    <row r="256" spans="1:26" ht="30" customHeight="1" x14ac:dyDescent="0.35">
      <c r="A256" s="19" t="str">
        <f>IF($B256="","",IFERROR(MATCH($B256,SKOLY,0),"?")&amp;"-"&amp;COUNTIF($B$5:$B256,$B256))</f>
        <v/>
      </c>
      <c r="B256" s="7"/>
      <c r="C256" s="22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23"/>
      <c r="O256" s="23"/>
      <c r="P256" s="23"/>
      <c r="Q256" s="7"/>
      <c r="R256" s="7"/>
      <c r="S256" s="23"/>
      <c r="T256" s="7"/>
      <c r="U256" s="7"/>
      <c r="V256" s="10" t="str">
        <f t="shared" si="15"/>
        <v/>
      </c>
      <c r="W256" s="19" t="str">
        <f t="shared" si="16"/>
        <v/>
      </c>
      <c r="X256" s="19" t="str">
        <f t="shared" si="17"/>
        <v/>
      </c>
      <c r="Y256" s="19" t="str">
        <f t="shared" si="18"/>
        <v/>
      </c>
      <c r="Z256" s="19" t="str">
        <f t="shared" si="19"/>
        <v/>
      </c>
    </row>
    <row r="257" spans="1:26" ht="30" customHeight="1" x14ac:dyDescent="0.35">
      <c r="A257" s="19" t="str">
        <f>IF($B257="","",IFERROR(MATCH($B257,SKOLY,0),"?")&amp;"-"&amp;COUNTIF($B$5:$B257,$B257))</f>
        <v/>
      </c>
      <c r="B257" s="7"/>
      <c r="C257" s="22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23"/>
      <c r="O257" s="23"/>
      <c r="P257" s="23"/>
      <c r="Q257" s="7"/>
      <c r="R257" s="7"/>
      <c r="S257" s="23"/>
      <c r="T257" s="7"/>
      <c r="U257" s="7"/>
      <c r="V257" s="10" t="str">
        <f t="shared" si="15"/>
        <v/>
      </c>
      <c r="W257" s="19" t="str">
        <f t="shared" si="16"/>
        <v/>
      </c>
      <c r="X257" s="19" t="str">
        <f t="shared" si="17"/>
        <v/>
      </c>
      <c r="Y257" s="19" t="str">
        <f t="shared" si="18"/>
        <v/>
      </c>
      <c r="Z257" s="19" t="str">
        <f t="shared" si="19"/>
        <v/>
      </c>
    </row>
    <row r="258" spans="1:26" ht="30" customHeight="1" x14ac:dyDescent="0.35">
      <c r="A258" s="19" t="str">
        <f>IF($B258="","",IFERROR(MATCH($B258,SKOLY,0),"?")&amp;"-"&amp;COUNTIF($B$5:$B258,$B258))</f>
        <v/>
      </c>
      <c r="B258" s="7"/>
      <c r="C258" s="22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23"/>
      <c r="O258" s="23"/>
      <c r="P258" s="23"/>
      <c r="Q258" s="7"/>
      <c r="R258" s="7"/>
      <c r="S258" s="23"/>
      <c r="T258" s="7"/>
      <c r="U258" s="7"/>
      <c r="V258" s="10" t="str">
        <f t="shared" si="15"/>
        <v/>
      </c>
      <c r="W258" s="19" t="str">
        <f t="shared" si="16"/>
        <v/>
      </c>
      <c r="X258" s="19" t="str">
        <f t="shared" si="17"/>
        <v/>
      </c>
      <c r="Y258" s="19" t="str">
        <f t="shared" si="18"/>
        <v/>
      </c>
      <c r="Z258" s="19" t="str">
        <f t="shared" si="19"/>
        <v/>
      </c>
    </row>
    <row r="259" spans="1:26" ht="30" customHeight="1" x14ac:dyDescent="0.35">
      <c r="A259" s="19" t="str">
        <f>IF($B259="","",IFERROR(MATCH($B259,SKOLY,0),"?")&amp;"-"&amp;COUNTIF($B$5:$B259,$B259))</f>
        <v/>
      </c>
      <c r="B259" s="7"/>
      <c r="C259" s="22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23"/>
      <c r="O259" s="23"/>
      <c r="P259" s="23"/>
      <c r="Q259" s="7"/>
      <c r="R259" s="7"/>
      <c r="S259" s="23"/>
      <c r="T259" s="7"/>
      <c r="U259" s="7"/>
      <c r="V259" s="10" t="str">
        <f t="shared" si="15"/>
        <v/>
      </c>
      <c r="W259" s="19" t="str">
        <f t="shared" si="16"/>
        <v/>
      </c>
      <c r="X259" s="19" t="str">
        <f t="shared" si="17"/>
        <v/>
      </c>
      <c r="Y259" s="19" t="str">
        <f t="shared" si="18"/>
        <v/>
      </c>
      <c r="Z259" s="19" t="str">
        <f t="shared" si="19"/>
        <v/>
      </c>
    </row>
    <row r="260" spans="1:26" ht="30" customHeight="1" x14ac:dyDescent="0.35">
      <c r="A260" s="19" t="str">
        <f>IF($B260="","",IFERROR(MATCH($B260,SKOLY,0),"?")&amp;"-"&amp;COUNTIF($B$5:$B260,$B260))</f>
        <v/>
      </c>
      <c r="B260" s="7"/>
      <c r="C260" s="22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23"/>
      <c r="O260" s="23"/>
      <c r="P260" s="23"/>
      <c r="Q260" s="7"/>
      <c r="R260" s="7"/>
      <c r="S260" s="23"/>
      <c r="T260" s="7"/>
      <c r="U260" s="7"/>
      <c r="V260" s="10" t="str">
        <f t="shared" si="15"/>
        <v/>
      </c>
      <c r="W260" s="19" t="str">
        <f t="shared" si="16"/>
        <v/>
      </c>
      <c r="X260" s="19" t="str">
        <f t="shared" si="17"/>
        <v/>
      </c>
      <c r="Y260" s="19" t="str">
        <f t="shared" si="18"/>
        <v/>
      </c>
      <c r="Z260" s="19" t="str">
        <f t="shared" si="19"/>
        <v/>
      </c>
    </row>
    <row r="261" spans="1:26" ht="30" customHeight="1" x14ac:dyDescent="0.35">
      <c r="A261" s="19" t="str">
        <f>IF($B261="","",IFERROR(MATCH($B261,SKOLY,0),"?")&amp;"-"&amp;COUNTIF($B$5:$B261,$B261))</f>
        <v/>
      </c>
      <c r="B261" s="7"/>
      <c r="C261" s="22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23"/>
      <c r="O261" s="23"/>
      <c r="P261" s="23"/>
      <c r="Q261" s="7"/>
      <c r="R261" s="7"/>
      <c r="S261" s="23"/>
      <c r="T261" s="7"/>
      <c r="U261" s="7"/>
      <c r="V261" s="10" t="str">
        <f t="shared" ref="V261:V324" si="20">IF($B261="","",IF(W261="","OK",LEFT(W261,LEN(W261)-2)))</f>
        <v/>
      </c>
      <c r="W261" s="19" t="str">
        <f t="shared" ref="W261:W324" si="21">IF($B261="","",IF(COUNTIF(SKOLY,$B261)=0,"✖ škola není v seznamu na listu Zapojené školy; ","")&amp;IF($C261="","✖ chybí vazba na ID položky v pasportizaci; ","")&amp;IF($D261="","✖ chybí technologie č. 1; ","")&amp;IF(AND($D261&lt;&gt;"",COUNTIF(CIS_TECHNOLOGIE,$D261)=0),"✖ technologie č. 1 mimo číselník; ","")&amp;IF(AND($E261&lt;&gt;"",COUNTIF(CIS_TECHNOLOGIE,$E261)=0),"✖ technologie č. 2 mimo číselník; ","")&amp;IF($F261="","✖ chybí předmět / vzdělávací oblast; ","")&amp;IF($G261="","✖ chybí obor vzdělání a ročník; ","")&amp;IF($H261="","✖ chybí téma / modul dle ŠVP; ","")&amp;IF($I261="","✖ chybí kompetence č. 1; ","")&amp;IF(AND($I261&lt;&gt;"",COUNTIF(CIS_KOMPETENCE,$I261)=0),"✖ kompetence č. 1 mimo číselník; ","")&amp;IF(AND($J261&lt;&gt;"",COUNTIF(CIS_KOMPETENCE,$J261)=0),"✖ kompetence č. 2 mimo číselník; ","")&amp;IF(AND($K261&lt;&gt;"",COUNTIF(CIS_KOMPETENCE,$K261)=0),"✖ kompetence č. 3 mimo číselník; ","")&amp;IF($L261="","✖ chybí způsob využití č. 1; ","")&amp;IF(AND($L261&lt;&gt;"",COUNTIF(CIS_ZPUSOB,$L261)=0),"✖ způsob využití č. 1 mimo číselník; ","")&amp;IF(AND($M261&lt;&gt;"",COUNTIF(CIS_ZPUSOB,$M261)=0),"✖ způsob využití č. 2 mimo číselník; ","")&amp;IF($N261="","✖ chybí frekvence využití; ","")&amp;IF(AND($N261&lt;&gt;"",COUNTIF(CIS_FREKVENCE,$N261)=0),"✖ frekvence mimo číselník; ","")&amp;IF(N($O261)&lt;=0,"✖ chybí počet zapojených žáků; ","")&amp;IF(N($P261)&lt;=0,"✖ chybí počet zapojených pedagogů; ","")&amp;IF(AND(N($O261)&gt;0,ISNUMBER(MATCH($B261,SKOLY,0)),N($O261)&gt;N(IFERROR(INDEX(SKOLY_ZACI,MATCH($B261,SKOLY,0)),0))),"✖ počet zapojených žáků převyšuje počet žáků školy; ","")&amp;IF(AND(N($P261)&gt;0,ISNUMBER(MATCH($B261,SKOLY,0)),N($P261)&gt;N(IFERROR(INDEX(SKOLY_PEDAGOGOVE,MATCH($B261,SKOLY,0)),0))),"✖ počet zapojených pedagogů převyšuje počet pedagogických pracovníků školy; ","")&amp;IF($Q261="","✖ chybí odpovědná role; ","")&amp;IF(AND($Q261&lt;&gt;"",COUNTIF(CIS_ROLE,$Q261)=0),"✖ odpovědná role mimo číselník; ","")&amp;IF(AND($R261&lt;&gt;"",COUNTIF(CIS_ROLE,$R261)=0),"✖ spolupracující role mimo číselník; ","")&amp;IF($S261="","✖ chybí zahájení využívání; ","")&amp;IF($T261="","✖ chybí způsob doložení č. 1; ","")&amp;IF(AND($T261&lt;&gt;"",COUNTIF(CIS_DOLOZENI,$T261)=0),"✖ způsob doložení č. 1 mimo číselník; ","")&amp;IF(AND($U261&lt;&gt;"",COUNTIF(CIS_DOLOZENI,$U261)=0),"✖ způsob doložení č. 2 mimo číselník; ","")&amp;IF(AND($E261&lt;&gt;"",$D261=""),"✖ vícenásobný výběr: technologie č. 2 vyplněna bez č. 1; ","")&amp;IF(AND($E261&lt;&gt;"",$E261=$D261),"✖ vícenásobný výběr: technologie č. 2 shodná s č. 1; ","")&amp;IF(AND($J261&lt;&gt;"",$I261=""),"✖ vícenásobný výběr: kompetence č. 2 vyplněna bez č. 1; ","")&amp;IF(AND($J261&lt;&gt;"",$J261=$I261),"✖ vícenásobný výběr: kompetence č. 2 shodná s č. 1; ","")&amp;IF(AND($K261&lt;&gt;"",$J261=""),"✖ vícenásobný výběr: kompetence č. 3 vyplněna bez č. 2; ","")&amp;IF(AND($K261&lt;&gt;"",OR($K261=$I261,$K261=$J261)),"✖ vícenásobný výběr: kompetence č. 3 opakuje č. 1 nebo č. 2; ","")&amp;IF(AND($M261&lt;&gt;"",$L261=""),"✖ vícenásobný výběr: způsob využití č. 2 vyplněn bez č. 1; ","")&amp;IF(AND($M261&lt;&gt;"",$M261=$L261),"✖ vícenásobný výběr: způsob využití č. 2 shodný s č. 1; ","")&amp;IF(AND($R261&lt;&gt;"",$Q261=""),"✖ vícenásobný výběr: spolupracující role vyplněna bez odpovědné role; ","")&amp;IF(AND($R261&lt;&gt;"",$R261=$Q261),"✖ vícenásobný výběr: spolupracující role shodná s odpovědnou rolí; ","")&amp;IF(AND($U261&lt;&gt;"",$T261=""),"✖ vícenásobný výběr: způsob doložení č. 2 vyplněn bez č. 1; ","")&amp;IF(AND($U261&lt;&gt;"",$U261=$T261),"✖ vícenásobný výběr: způsob doložení č. 2 shodný s č. 1; ","")&amp;IF(AND($H261&lt;&gt;"",LEN($H261)&lt;30),"▲ stručné téma / modul (méně než 30 znaků); ","")&amp;IF(AND($C261&lt;&gt;"",LOWER(LEFT($C261,4))&lt;&gt;"stáv",SUMPRODUCT(--(PASPORT_ID=TRIM(LEFT($C261,IFERROR(FIND(";",$C261)-1,LEN($C261))))))=0),"▲ vazba na ID položky neodpovídá žádné položce v pasportizaci; ",""))</f>
        <v/>
      </c>
      <c r="X261" s="19" t="str">
        <f t="shared" ref="X261:X324" si="22">IF($B261="","",LEN(W261)-LEN(SUBSTITUTE(W261,"✖","")))</f>
        <v/>
      </c>
      <c r="Y261" s="19" t="str">
        <f t="shared" ref="Y261:Y324" si="23">IF($B261="","",LEN(W261)-LEN(SUBSTITUTE(W261,"▲","")))</f>
        <v/>
      </c>
      <c r="Z261" s="19" t="str">
        <f t="shared" ref="Z261:Z324" si="24">IF($B261="","",(LEN(W261)-LEN(SUBSTITUTE(W261,"vícenásobný výběr","")))/LEN("vícenásobný výběr"))</f>
        <v/>
      </c>
    </row>
    <row r="262" spans="1:26" ht="30" customHeight="1" x14ac:dyDescent="0.35">
      <c r="A262" s="19" t="str">
        <f>IF($B262="","",IFERROR(MATCH($B262,SKOLY,0),"?")&amp;"-"&amp;COUNTIF($B$5:$B262,$B262))</f>
        <v/>
      </c>
      <c r="B262" s="7"/>
      <c r="C262" s="22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23"/>
      <c r="O262" s="23"/>
      <c r="P262" s="23"/>
      <c r="Q262" s="7"/>
      <c r="R262" s="7"/>
      <c r="S262" s="23"/>
      <c r="T262" s="7"/>
      <c r="U262" s="7"/>
      <c r="V262" s="10" t="str">
        <f t="shared" si="20"/>
        <v/>
      </c>
      <c r="W262" s="19" t="str">
        <f t="shared" si="21"/>
        <v/>
      </c>
      <c r="X262" s="19" t="str">
        <f t="shared" si="22"/>
        <v/>
      </c>
      <c r="Y262" s="19" t="str">
        <f t="shared" si="23"/>
        <v/>
      </c>
      <c r="Z262" s="19" t="str">
        <f t="shared" si="24"/>
        <v/>
      </c>
    </row>
    <row r="263" spans="1:26" ht="30" customHeight="1" x14ac:dyDescent="0.35">
      <c r="A263" s="19" t="str">
        <f>IF($B263="","",IFERROR(MATCH($B263,SKOLY,0),"?")&amp;"-"&amp;COUNTIF($B$5:$B263,$B263))</f>
        <v/>
      </c>
      <c r="B263" s="7"/>
      <c r="C263" s="22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23"/>
      <c r="O263" s="23"/>
      <c r="P263" s="23"/>
      <c r="Q263" s="7"/>
      <c r="R263" s="7"/>
      <c r="S263" s="23"/>
      <c r="T263" s="7"/>
      <c r="U263" s="7"/>
      <c r="V263" s="10" t="str">
        <f t="shared" si="20"/>
        <v/>
      </c>
      <c r="W263" s="19" t="str">
        <f t="shared" si="21"/>
        <v/>
      </c>
      <c r="X263" s="19" t="str">
        <f t="shared" si="22"/>
        <v/>
      </c>
      <c r="Y263" s="19" t="str">
        <f t="shared" si="23"/>
        <v/>
      </c>
      <c r="Z263" s="19" t="str">
        <f t="shared" si="24"/>
        <v/>
      </c>
    </row>
    <row r="264" spans="1:26" ht="30" customHeight="1" x14ac:dyDescent="0.35">
      <c r="A264" s="19" t="str">
        <f>IF($B264="","",IFERROR(MATCH($B264,SKOLY,0),"?")&amp;"-"&amp;COUNTIF($B$5:$B264,$B264))</f>
        <v/>
      </c>
      <c r="B264" s="7"/>
      <c r="C264" s="22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23"/>
      <c r="O264" s="23"/>
      <c r="P264" s="23"/>
      <c r="Q264" s="7"/>
      <c r="R264" s="7"/>
      <c r="S264" s="23"/>
      <c r="T264" s="7"/>
      <c r="U264" s="7"/>
      <c r="V264" s="10" t="str">
        <f t="shared" si="20"/>
        <v/>
      </c>
      <c r="W264" s="19" t="str">
        <f t="shared" si="21"/>
        <v/>
      </c>
      <c r="X264" s="19" t="str">
        <f t="shared" si="22"/>
        <v/>
      </c>
      <c r="Y264" s="19" t="str">
        <f t="shared" si="23"/>
        <v/>
      </c>
      <c r="Z264" s="19" t="str">
        <f t="shared" si="24"/>
        <v/>
      </c>
    </row>
    <row r="265" spans="1:26" ht="30" customHeight="1" x14ac:dyDescent="0.35">
      <c r="A265" s="19" t="str">
        <f>IF($B265="","",IFERROR(MATCH($B265,SKOLY,0),"?")&amp;"-"&amp;COUNTIF($B$5:$B265,$B265))</f>
        <v/>
      </c>
      <c r="B265" s="7"/>
      <c r="C265" s="22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23"/>
      <c r="O265" s="23"/>
      <c r="P265" s="23"/>
      <c r="Q265" s="7"/>
      <c r="R265" s="7"/>
      <c r="S265" s="23"/>
      <c r="T265" s="7"/>
      <c r="U265" s="7"/>
      <c r="V265" s="10" t="str">
        <f t="shared" si="20"/>
        <v/>
      </c>
      <c r="W265" s="19" t="str">
        <f t="shared" si="21"/>
        <v/>
      </c>
      <c r="X265" s="19" t="str">
        <f t="shared" si="22"/>
        <v/>
      </c>
      <c r="Y265" s="19" t="str">
        <f t="shared" si="23"/>
        <v/>
      </c>
      <c r="Z265" s="19" t="str">
        <f t="shared" si="24"/>
        <v/>
      </c>
    </row>
    <row r="266" spans="1:26" ht="30" customHeight="1" x14ac:dyDescent="0.35">
      <c r="A266" s="19" t="str">
        <f>IF($B266="","",IFERROR(MATCH($B266,SKOLY,0),"?")&amp;"-"&amp;COUNTIF($B$5:$B266,$B266))</f>
        <v/>
      </c>
      <c r="B266" s="7"/>
      <c r="C266" s="22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23"/>
      <c r="O266" s="23"/>
      <c r="P266" s="23"/>
      <c r="Q266" s="7"/>
      <c r="R266" s="7"/>
      <c r="S266" s="23"/>
      <c r="T266" s="7"/>
      <c r="U266" s="7"/>
      <c r="V266" s="10" t="str">
        <f t="shared" si="20"/>
        <v/>
      </c>
      <c r="W266" s="19" t="str">
        <f t="shared" si="21"/>
        <v/>
      </c>
      <c r="X266" s="19" t="str">
        <f t="shared" si="22"/>
        <v/>
      </c>
      <c r="Y266" s="19" t="str">
        <f t="shared" si="23"/>
        <v/>
      </c>
      <c r="Z266" s="19" t="str">
        <f t="shared" si="24"/>
        <v/>
      </c>
    </row>
    <row r="267" spans="1:26" ht="30" customHeight="1" x14ac:dyDescent="0.35">
      <c r="A267" s="19" t="str">
        <f>IF($B267="","",IFERROR(MATCH($B267,SKOLY,0),"?")&amp;"-"&amp;COUNTIF($B$5:$B267,$B267))</f>
        <v/>
      </c>
      <c r="B267" s="7"/>
      <c r="C267" s="22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23"/>
      <c r="O267" s="23"/>
      <c r="P267" s="23"/>
      <c r="Q267" s="7"/>
      <c r="R267" s="7"/>
      <c r="S267" s="23"/>
      <c r="T267" s="7"/>
      <c r="U267" s="7"/>
      <c r="V267" s="10" t="str">
        <f t="shared" si="20"/>
        <v/>
      </c>
      <c r="W267" s="19" t="str">
        <f t="shared" si="21"/>
        <v/>
      </c>
      <c r="X267" s="19" t="str">
        <f t="shared" si="22"/>
        <v/>
      </c>
      <c r="Y267" s="19" t="str">
        <f t="shared" si="23"/>
        <v/>
      </c>
      <c r="Z267" s="19" t="str">
        <f t="shared" si="24"/>
        <v/>
      </c>
    </row>
    <row r="268" spans="1:26" ht="30" customHeight="1" x14ac:dyDescent="0.35">
      <c r="A268" s="19" t="str">
        <f>IF($B268="","",IFERROR(MATCH($B268,SKOLY,0),"?")&amp;"-"&amp;COUNTIF($B$5:$B268,$B268))</f>
        <v/>
      </c>
      <c r="B268" s="7"/>
      <c r="C268" s="22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23"/>
      <c r="O268" s="23"/>
      <c r="P268" s="23"/>
      <c r="Q268" s="7"/>
      <c r="R268" s="7"/>
      <c r="S268" s="23"/>
      <c r="T268" s="7"/>
      <c r="U268" s="7"/>
      <c r="V268" s="10" t="str">
        <f t="shared" si="20"/>
        <v/>
      </c>
      <c r="W268" s="19" t="str">
        <f t="shared" si="21"/>
        <v/>
      </c>
      <c r="X268" s="19" t="str">
        <f t="shared" si="22"/>
        <v/>
      </c>
      <c r="Y268" s="19" t="str">
        <f t="shared" si="23"/>
        <v/>
      </c>
      <c r="Z268" s="19" t="str">
        <f t="shared" si="24"/>
        <v/>
      </c>
    </row>
    <row r="269" spans="1:26" ht="30" customHeight="1" x14ac:dyDescent="0.35">
      <c r="A269" s="19" t="str">
        <f>IF($B269="","",IFERROR(MATCH($B269,SKOLY,0),"?")&amp;"-"&amp;COUNTIF($B$5:$B269,$B269))</f>
        <v/>
      </c>
      <c r="B269" s="7"/>
      <c r="C269" s="22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23"/>
      <c r="O269" s="23"/>
      <c r="P269" s="23"/>
      <c r="Q269" s="7"/>
      <c r="R269" s="7"/>
      <c r="S269" s="23"/>
      <c r="T269" s="7"/>
      <c r="U269" s="7"/>
      <c r="V269" s="10" t="str">
        <f t="shared" si="20"/>
        <v/>
      </c>
      <c r="W269" s="19" t="str">
        <f t="shared" si="21"/>
        <v/>
      </c>
      <c r="X269" s="19" t="str">
        <f t="shared" si="22"/>
        <v/>
      </c>
      <c r="Y269" s="19" t="str">
        <f t="shared" si="23"/>
        <v/>
      </c>
      <c r="Z269" s="19" t="str">
        <f t="shared" si="24"/>
        <v/>
      </c>
    </row>
    <row r="270" spans="1:26" ht="30" customHeight="1" x14ac:dyDescent="0.35">
      <c r="A270" s="19" t="str">
        <f>IF($B270="","",IFERROR(MATCH($B270,SKOLY,0),"?")&amp;"-"&amp;COUNTIF($B$5:$B270,$B270))</f>
        <v/>
      </c>
      <c r="B270" s="7"/>
      <c r="C270" s="22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23"/>
      <c r="O270" s="23"/>
      <c r="P270" s="23"/>
      <c r="Q270" s="7"/>
      <c r="R270" s="7"/>
      <c r="S270" s="23"/>
      <c r="T270" s="7"/>
      <c r="U270" s="7"/>
      <c r="V270" s="10" t="str">
        <f t="shared" si="20"/>
        <v/>
      </c>
      <c r="W270" s="19" t="str">
        <f t="shared" si="21"/>
        <v/>
      </c>
      <c r="X270" s="19" t="str">
        <f t="shared" si="22"/>
        <v/>
      </c>
      <c r="Y270" s="19" t="str">
        <f t="shared" si="23"/>
        <v/>
      </c>
      <c r="Z270" s="19" t="str">
        <f t="shared" si="24"/>
        <v/>
      </c>
    </row>
    <row r="271" spans="1:26" ht="30" customHeight="1" x14ac:dyDescent="0.35">
      <c r="A271" s="19" t="str">
        <f>IF($B271="","",IFERROR(MATCH($B271,SKOLY,0),"?")&amp;"-"&amp;COUNTIF($B$5:$B271,$B271))</f>
        <v/>
      </c>
      <c r="B271" s="7"/>
      <c r="C271" s="22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23"/>
      <c r="O271" s="23"/>
      <c r="P271" s="23"/>
      <c r="Q271" s="7"/>
      <c r="R271" s="7"/>
      <c r="S271" s="23"/>
      <c r="T271" s="7"/>
      <c r="U271" s="7"/>
      <c r="V271" s="10" t="str">
        <f t="shared" si="20"/>
        <v/>
      </c>
      <c r="W271" s="19" t="str">
        <f t="shared" si="21"/>
        <v/>
      </c>
      <c r="X271" s="19" t="str">
        <f t="shared" si="22"/>
        <v/>
      </c>
      <c r="Y271" s="19" t="str">
        <f t="shared" si="23"/>
        <v/>
      </c>
      <c r="Z271" s="19" t="str">
        <f t="shared" si="24"/>
        <v/>
      </c>
    </row>
    <row r="272" spans="1:26" ht="30" customHeight="1" x14ac:dyDescent="0.35">
      <c r="A272" s="19" t="str">
        <f>IF($B272="","",IFERROR(MATCH($B272,SKOLY,0),"?")&amp;"-"&amp;COUNTIF($B$5:$B272,$B272))</f>
        <v/>
      </c>
      <c r="B272" s="7"/>
      <c r="C272" s="22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23"/>
      <c r="O272" s="23"/>
      <c r="P272" s="23"/>
      <c r="Q272" s="7"/>
      <c r="R272" s="7"/>
      <c r="S272" s="23"/>
      <c r="T272" s="7"/>
      <c r="U272" s="7"/>
      <c r="V272" s="10" t="str">
        <f t="shared" si="20"/>
        <v/>
      </c>
      <c r="W272" s="19" t="str">
        <f t="shared" si="21"/>
        <v/>
      </c>
      <c r="X272" s="19" t="str">
        <f t="shared" si="22"/>
        <v/>
      </c>
      <c r="Y272" s="19" t="str">
        <f t="shared" si="23"/>
        <v/>
      </c>
      <c r="Z272" s="19" t="str">
        <f t="shared" si="24"/>
        <v/>
      </c>
    </row>
    <row r="273" spans="1:26" ht="30" customHeight="1" x14ac:dyDescent="0.35">
      <c r="A273" s="19" t="str">
        <f>IF($B273="","",IFERROR(MATCH($B273,SKOLY,0),"?")&amp;"-"&amp;COUNTIF($B$5:$B273,$B273))</f>
        <v/>
      </c>
      <c r="B273" s="7"/>
      <c r="C273" s="22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23"/>
      <c r="O273" s="23"/>
      <c r="P273" s="23"/>
      <c r="Q273" s="7"/>
      <c r="R273" s="7"/>
      <c r="S273" s="23"/>
      <c r="T273" s="7"/>
      <c r="U273" s="7"/>
      <c r="V273" s="10" t="str">
        <f t="shared" si="20"/>
        <v/>
      </c>
      <c r="W273" s="19" t="str">
        <f t="shared" si="21"/>
        <v/>
      </c>
      <c r="X273" s="19" t="str">
        <f t="shared" si="22"/>
        <v/>
      </c>
      <c r="Y273" s="19" t="str">
        <f t="shared" si="23"/>
        <v/>
      </c>
      <c r="Z273" s="19" t="str">
        <f t="shared" si="24"/>
        <v/>
      </c>
    </row>
    <row r="274" spans="1:26" ht="30" customHeight="1" x14ac:dyDescent="0.35">
      <c r="A274" s="19" t="str">
        <f>IF($B274="","",IFERROR(MATCH($B274,SKOLY,0),"?")&amp;"-"&amp;COUNTIF($B$5:$B274,$B274))</f>
        <v/>
      </c>
      <c r="B274" s="7"/>
      <c r="C274" s="22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23"/>
      <c r="O274" s="23"/>
      <c r="P274" s="23"/>
      <c r="Q274" s="7"/>
      <c r="R274" s="7"/>
      <c r="S274" s="23"/>
      <c r="T274" s="7"/>
      <c r="U274" s="7"/>
      <c r="V274" s="10" t="str">
        <f t="shared" si="20"/>
        <v/>
      </c>
      <c r="W274" s="19" t="str">
        <f t="shared" si="21"/>
        <v/>
      </c>
      <c r="X274" s="19" t="str">
        <f t="shared" si="22"/>
        <v/>
      </c>
      <c r="Y274" s="19" t="str">
        <f t="shared" si="23"/>
        <v/>
      </c>
      <c r="Z274" s="19" t="str">
        <f t="shared" si="24"/>
        <v/>
      </c>
    </row>
    <row r="275" spans="1:26" ht="30" customHeight="1" x14ac:dyDescent="0.35">
      <c r="A275" s="19" t="str">
        <f>IF($B275="","",IFERROR(MATCH($B275,SKOLY,0),"?")&amp;"-"&amp;COUNTIF($B$5:$B275,$B275))</f>
        <v/>
      </c>
      <c r="B275" s="7"/>
      <c r="C275" s="22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23"/>
      <c r="O275" s="23"/>
      <c r="P275" s="23"/>
      <c r="Q275" s="7"/>
      <c r="R275" s="7"/>
      <c r="S275" s="23"/>
      <c r="T275" s="7"/>
      <c r="U275" s="7"/>
      <c r="V275" s="10" t="str">
        <f t="shared" si="20"/>
        <v/>
      </c>
      <c r="W275" s="19" t="str">
        <f t="shared" si="21"/>
        <v/>
      </c>
      <c r="X275" s="19" t="str">
        <f t="shared" si="22"/>
        <v/>
      </c>
      <c r="Y275" s="19" t="str">
        <f t="shared" si="23"/>
        <v/>
      </c>
      <c r="Z275" s="19" t="str">
        <f t="shared" si="24"/>
        <v/>
      </c>
    </row>
    <row r="276" spans="1:26" ht="30" customHeight="1" x14ac:dyDescent="0.35">
      <c r="A276" s="19" t="str">
        <f>IF($B276="","",IFERROR(MATCH($B276,SKOLY,0),"?")&amp;"-"&amp;COUNTIF($B$5:$B276,$B276))</f>
        <v/>
      </c>
      <c r="B276" s="7"/>
      <c r="C276" s="22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23"/>
      <c r="O276" s="23"/>
      <c r="P276" s="23"/>
      <c r="Q276" s="7"/>
      <c r="R276" s="7"/>
      <c r="S276" s="23"/>
      <c r="T276" s="7"/>
      <c r="U276" s="7"/>
      <c r="V276" s="10" t="str">
        <f t="shared" si="20"/>
        <v/>
      </c>
      <c r="W276" s="19" t="str">
        <f t="shared" si="21"/>
        <v/>
      </c>
      <c r="X276" s="19" t="str">
        <f t="shared" si="22"/>
        <v/>
      </c>
      <c r="Y276" s="19" t="str">
        <f t="shared" si="23"/>
        <v/>
      </c>
      <c r="Z276" s="19" t="str">
        <f t="shared" si="24"/>
        <v/>
      </c>
    </row>
    <row r="277" spans="1:26" ht="30" customHeight="1" x14ac:dyDescent="0.35">
      <c r="A277" s="19" t="str">
        <f>IF($B277="","",IFERROR(MATCH($B277,SKOLY,0),"?")&amp;"-"&amp;COUNTIF($B$5:$B277,$B277))</f>
        <v/>
      </c>
      <c r="B277" s="7"/>
      <c r="C277" s="22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23"/>
      <c r="O277" s="23"/>
      <c r="P277" s="23"/>
      <c r="Q277" s="7"/>
      <c r="R277" s="7"/>
      <c r="S277" s="23"/>
      <c r="T277" s="7"/>
      <c r="U277" s="7"/>
      <c r="V277" s="10" t="str">
        <f t="shared" si="20"/>
        <v/>
      </c>
      <c r="W277" s="19" t="str">
        <f t="shared" si="21"/>
        <v/>
      </c>
      <c r="X277" s="19" t="str">
        <f t="shared" si="22"/>
        <v/>
      </c>
      <c r="Y277" s="19" t="str">
        <f t="shared" si="23"/>
        <v/>
      </c>
      <c r="Z277" s="19" t="str">
        <f t="shared" si="24"/>
        <v/>
      </c>
    </row>
    <row r="278" spans="1:26" ht="30" customHeight="1" x14ac:dyDescent="0.35">
      <c r="A278" s="19" t="str">
        <f>IF($B278="","",IFERROR(MATCH($B278,SKOLY,0),"?")&amp;"-"&amp;COUNTIF($B$5:$B278,$B278))</f>
        <v/>
      </c>
      <c r="B278" s="7"/>
      <c r="C278" s="22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23"/>
      <c r="O278" s="23"/>
      <c r="P278" s="23"/>
      <c r="Q278" s="7"/>
      <c r="R278" s="7"/>
      <c r="S278" s="23"/>
      <c r="T278" s="7"/>
      <c r="U278" s="7"/>
      <c r="V278" s="10" t="str">
        <f t="shared" si="20"/>
        <v/>
      </c>
      <c r="W278" s="19" t="str">
        <f t="shared" si="21"/>
        <v/>
      </c>
      <c r="X278" s="19" t="str">
        <f t="shared" si="22"/>
        <v/>
      </c>
      <c r="Y278" s="19" t="str">
        <f t="shared" si="23"/>
        <v/>
      </c>
      <c r="Z278" s="19" t="str">
        <f t="shared" si="24"/>
        <v/>
      </c>
    </row>
    <row r="279" spans="1:26" ht="30" customHeight="1" x14ac:dyDescent="0.35">
      <c r="A279" s="19" t="str">
        <f>IF($B279="","",IFERROR(MATCH($B279,SKOLY,0),"?")&amp;"-"&amp;COUNTIF($B$5:$B279,$B279))</f>
        <v/>
      </c>
      <c r="B279" s="7"/>
      <c r="C279" s="22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23"/>
      <c r="O279" s="23"/>
      <c r="P279" s="23"/>
      <c r="Q279" s="7"/>
      <c r="R279" s="7"/>
      <c r="S279" s="23"/>
      <c r="T279" s="7"/>
      <c r="U279" s="7"/>
      <c r="V279" s="10" t="str">
        <f t="shared" si="20"/>
        <v/>
      </c>
      <c r="W279" s="19" t="str">
        <f t="shared" si="21"/>
        <v/>
      </c>
      <c r="X279" s="19" t="str">
        <f t="shared" si="22"/>
        <v/>
      </c>
      <c r="Y279" s="19" t="str">
        <f t="shared" si="23"/>
        <v/>
      </c>
      <c r="Z279" s="19" t="str">
        <f t="shared" si="24"/>
        <v/>
      </c>
    </row>
    <row r="280" spans="1:26" ht="30" customHeight="1" x14ac:dyDescent="0.35">
      <c r="A280" s="19" t="str">
        <f>IF($B280="","",IFERROR(MATCH($B280,SKOLY,0),"?")&amp;"-"&amp;COUNTIF($B$5:$B280,$B280))</f>
        <v/>
      </c>
      <c r="B280" s="7"/>
      <c r="C280" s="22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23"/>
      <c r="O280" s="23"/>
      <c r="P280" s="23"/>
      <c r="Q280" s="7"/>
      <c r="R280" s="7"/>
      <c r="S280" s="23"/>
      <c r="T280" s="7"/>
      <c r="U280" s="7"/>
      <c r="V280" s="10" t="str">
        <f t="shared" si="20"/>
        <v/>
      </c>
      <c r="W280" s="19" t="str">
        <f t="shared" si="21"/>
        <v/>
      </c>
      <c r="X280" s="19" t="str">
        <f t="shared" si="22"/>
        <v/>
      </c>
      <c r="Y280" s="19" t="str">
        <f t="shared" si="23"/>
        <v/>
      </c>
      <c r="Z280" s="19" t="str">
        <f t="shared" si="24"/>
        <v/>
      </c>
    </row>
    <row r="281" spans="1:26" ht="30" customHeight="1" x14ac:dyDescent="0.35">
      <c r="A281" s="19" t="str">
        <f>IF($B281="","",IFERROR(MATCH($B281,SKOLY,0),"?")&amp;"-"&amp;COUNTIF($B$5:$B281,$B281))</f>
        <v/>
      </c>
      <c r="B281" s="7"/>
      <c r="C281" s="22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23"/>
      <c r="O281" s="23"/>
      <c r="P281" s="23"/>
      <c r="Q281" s="7"/>
      <c r="R281" s="7"/>
      <c r="S281" s="23"/>
      <c r="T281" s="7"/>
      <c r="U281" s="7"/>
      <c r="V281" s="10" t="str">
        <f t="shared" si="20"/>
        <v/>
      </c>
      <c r="W281" s="19" t="str">
        <f t="shared" si="21"/>
        <v/>
      </c>
      <c r="X281" s="19" t="str">
        <f t="shared" si="22"/>
        <v/>
      </c>
      <c r="Y281" s="19" t="str">
        <f t="shared" si="23"/>
        <v/>
      </c>
      <c r="Z281" s="19" t="str">
        <f t="shared" si="24"/>
        <v/>
      </c>
    </row>
    <row r="282" spans="1:26" ht="30" customHeight="1" x14ac:dyDescent="0.35">
      <c r="A282" s="19" t="str">
        <f>IF($B282="","",IFERROR(MATCH($B282,SKOLY,0),"?")&amp;"-"&amp;COUNTIF($B$5:$B282,$B282))</f>
        <v/>
      </c>
      <c r="B282" s="7"/>
      <c r="C282" s="22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23"/>
      <c r="O282" s="23"/>
      <c r="P282" s="23"/>
      <c r="Q282" s="7"/>
      <c r="R282" s="7"/>
      <c r="S282" s="23"/>
      <c r="T282" s="7"/>
      <c r="U282" s="7"/>
      <c r="V282" s="10" t="str">
        <f t="shared" si="20"/>
        <v/>
      </c>
      <c r="W282" s="19" t="str">
        <f t="shared" si="21"/>
        <v/>
      </c>
      <c r="X282" s="19" t="str">
        <f t="shared" si="22"/>
        <v/>
      </c>
      <c r="Y282" s="19" t="str">
        <f t="shared" si="23"/>
        <v/>
      </c>
      <c r="Z282" s="19" t="str">
        <f t="shared" si="24"/>
        <v/>
      </c>
    </row>
    <row r="283" spans="1:26" ht="30" customHeight="1" x14ac:dyDescent="0.35">
      <c r="A283" s="19" t="str">
        <f>IF($B283="","",IFERROR(MATCH($B283,SKOLY,0),"?")&amp;"-"&amp;COUNTIF($B$5:$B283,$B283))</f>
        <v/>
      </c>
      <c r="B283" s="7"/>
      <c r="C283" s="22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23"/>
      <c r="O283" s="23"/>
      <c r="P283" s="23"/>
      <c r="Q283" s="7"/>
      <c r="R283" s="7"/>
      <c r="S283" s="23"/>
      <c r="T283" s="7"/>
      <c r="U283" s="7"/>
      <c r="V283" s="10" t="str">
        <f t="shared" si="20"/>
        <v/>
      </c>
      <c r="W283" s="19" t="str">
        <f t="shared" si="21"/>
        <v/>
      </c>
      <c r="X283" s="19" t="str">
        <f t="shared" si="22"/>
        <v/>
      </c>
      <c r="Y283" s="19" t="str">
        <f t="shared" si="23"/>
        <v/>
      </c>
      <c r="Z283" s="19" t="str">
        <f t="shared" si="24"/>
        <v/>
      </c>
    </row>
    <row r="284" spans="1:26" ht="30" customHeight="1" x14ac:dyDescent="0.35">
      <c r="A284" s="19" t="str">
        <f>IF($B284="","",IFERROR(MATCH($B284,SKOLY,0),"?")&amp;"-"&amp;COUNTIF($B$5:$B284,$B284))</f>
        <v/>
      </c>
      <c r="B284" s="7"/>
      <c r="C284" s="22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23"/>
      <c r="O284" s="23"/>
      <c r="P284" s="23"/>
      <c r="Q284" s="7"/>
      <c r="R284" s="7"/>
      <c r="S284" s="23"/>
      <c r="T284" s="7"/>
      <c r="U284" s="7"/>
      <c r="V284" s="10" t="str">
        <f t="shared" si="20"/>
        <v/>
      </c>
      <c r="W284" s="19" t="str">
        <f t="shared" si="21"/>
        <v/>
      </c>
      <c r="X284" s="19" t="str">
        <f t="shared" si="22"/>
        <v/>
      </c>
      <c r="Y284" s="19" t="str">
        <f t="shared" si="23"/>
        <v/>
      </c>
      <c r="Z284" s="19" t="str">
        <f t="shared" si="24"/>
        <v/>
      </c>
    </row>
    <row r="285" spans="1:26" ht="30" customHeight="1" x14ac:dyDescent="0.35">
      <c r="A285" s="19" t="str">
        <f>IF($B285="","",IFERROR(MATCH($B285,SKOLY,0),"?")&amp;"-"&amp;COUNTIF($B$5:$B285,$B285))</f>
        <v/>
      </c>
      <c r="B285" s="7"/>
      <c r="C285" s="22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23"/>
      <c r="O285" s="23"/>
      <c r="P285" s="23"/>
      <c r="Q285" s="7"/>
      <c r="R285" s="7"/>
      <c r="S285" s="23"/>
      <c r="T285" s="7"/>
      <c r="U285" s="7"/>
      <c r="V285" s="10" t="str">
        <f t="shared" si="20"/>
        <v/>
      </c>
      <c r="W285" s="19" t="str">
        <f t="shared" si="21"/>
        <v/>
      </c>
      <c r="X285" s="19" t="str">
        <f t="shared" si="22"/>
        <v/>
      </c>
      <c r="Y285" s="19" t="str">
        <f t="shared" si="23"/>
        <v/>
      </c>
      <c r="Z285" s="19" t="str">
        <f t="shared" si="24"/>
        <v/>
      </c>
    </row>
    <row r="286" spans="1:26" ht="30" customHeight="1" x14ac:dyDescent="0.35">
      <c r="A286" s="19" t="str">
        <f>IF($B286="","",IFERROR(MATCH($B286,SKOLY,0),"?")&amp;"-"&amp;COUNTIF($B$5:$B286,$B286))</f>
        <v/>
      </c>
      <c r="B286" s="7"/>
      <c r="C286" s="22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23"/>
      <c r="O286" s="23"/>
      <c r="P286" s="23"/>
      <c r="Q286" s="7"/>
      <c r="R286" s="7"/>
      <c r="S286" s="23"/>
      <c r="T286" s="7"/>
      <c r="U286" s="7"/>
      <c r="V286" s="10" t="str">
        <f t="shared" si="20"/>
        <v/>
      </c>
      <c r="W286" s="19" t="str">
        <f t="shared" si="21"/>
        <v/>
      </c>
      <c r="X286" s="19" t="str">
        <f t="shared" si="22"/>
        <v/>
      </c>
      <c r="Y286" s="19" t="str">
        <f t="shared" si="23"/>
        <v/>
      </c>
      <c r="Z286" s="19" t="str">
        <f t="shared" si="24"/>
        <v/>
      </c>
    </row>
    <row r="287" spans="1:26" ht="30" customHeight="1" x14ac:dyDescent="0.35">
      <c r="A287" s="19" t="str">
        <f>IF($B287="","",IFERROR(MATCH($B287,SKOLY,0),"?")&amp;"-"&amp;COUNTIF($B$5:$B287,$B287))</f>
        <v/>
      </c>
      <c r="B287" s="7"/>
      <c r="C287" s="22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23"/>
      <c r="O287" s="23"/>
      <c r="P287" s="23"/>
      <c r="Q287" s="7"/>
      <c r="R287" s="7"/>
      <c r="S287" s="23"/>
      <c r="T287" s="7"/>
      <c r="U287" s="7"/>
      <c r="V287" s="10" t="str">
        <f t="shared" si="20"/>
        <v/>
      </c>
      <c r="W287" s="19" t="str">
        <f t="shared" si="21"/>
        <v/>
      </c>
      <c r="X287" s="19" t="str">
        <f t="shared" si="22"/>
        <v/>
      </c>
      <c r="Y287" s="19" t="str">
        <f t="shared" si="23"/>
        <v/>
      </c>
      <c r="Z287" s="19" t="str">
        <f t="shared" si="24"/>
        <v/>
      </c>
    </row>
    <row r="288" spans="1:26" ht="30" customHeight="1" x14ac:dyDescent="0.35">
      <c r="A288" s="19" t="str">
        <f>IF($B288="","",IFERROR(MATCH($B288,SKOLY,0),"?")&amp;"-"&amp;COUNTIF($B$5:$B288,$B288))</f>
        <v/>
      </c>
      <c r="B288" s="7"/>
      <c r="C288" s="22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23"/>
      <c r="O288" s="23"/>
      <c r="P288" s="23"/>
      <c r="Q288" s="7"/>
      <c r="R288" s="7"/>
      <c r="S288" s="23"/>
      <c r="T288" s="7"/>
      <c r="U288" s="7"/>
      <c r="V288" s="10" t="str">
        <f t="shared" si="20"/>
        <v/>
      </c>
      <c r="W288" s="19" t="str">
        <f t="shared" si="21"/>
        <v/>
      </c>
      <c r="X288" s="19" t="str">
        <f t="shared" si="22"/>
        <v/>
      </c>
      <c r="Y288" s="19" t="str">
        <f t="shared" si="23"/>
        <v/>
      </c>
      <c r="Z288" s="19" t="str">
        <f t="shared" si="24"/>
        <v/>
      </c>
    </row>
    <row r="289" spans="1:26" ht="30" customHeight="1" x14ac:dyDescent="0.35">
      <c r="A289" s="19" t="str">
        <f>IF($B289="","",IFERROR(MATCH($B289,SKOLY,0),"?")&amp;"-"&amp;COUNTIF($B$5:$B289,$B289))</f>
        <v/>
      </c>
      <c r="B289" s="7"/>
      <c r="C289" s="22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23"/>
      <c r="O289" s="23"/>
      <c r="P289" s="23"/>
      <c r="Q289" s="7"/>
      <c r="R289" s="7"/>
      <c r="S289" s="23"/>
      <c r="T289" s="7"/>
      <c r="U289" s="7"/>
      <c r="V289" s="10" t="str">
        <f t="shared" si="20"/>
        <v/>
      </c>
      <c r="W289" s="19" t="str">
        <f t="shared" si="21"/>
        <v/>
      </c>
      <c r="X289" s="19" t="str">
        <f t="shared" si="22"/>
        <v/>
      </c>
      <c r="Y289" s="19" t="str">
        <f t="shared" si="23"/>
        <v/>
      </c>
      <c r="Z289" s="19" t="str">
        <f t="shared" si="24"/>
        <v/>
      </c>
    </row>
    <row r="290" spans="1:26" ht="30" customHeight="1" x14ac:dyDescent="0.35">
      <c r="A290" s="19" t="str">
        <f>IF($B290="","",IFERROR(MATCH($B290,SKOLY,0),"?")&amp;"-"&amp;COUNTIF($B$5:$B290,$B290))</f>
        <v/>
      </c>
      <c r="B290" s="7"/>
      <c r="C290" s="22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23"/>
      <c r="O290" s="23"/>
      <c r="P290" s="23"/>
      <c r="Q290" s="7"/>
      <c r="R290" s="7"/>
      <c r="S290" s="23"/>
      <c r="T290" s="7"/>
      <c r="U290" s="7"/>
      <c r="V290" s="10" t="str">
        <f t="shared" si="20"/>
        <v/>
      </c>
      <c r="W290" s="19" t="str">
        <f t="shared" si="21"/>
        <v/>
      </c>
      <c r="X290" s="19" t="str">
        <f t="shared" si="22"/>
        <v/>
      </c>
      <c r="Y290" s="19" t="str">
        <f t="shared" si="23"/>
        <v/>
      </c>
      <c r="Z290" s="19" t="str">
        <f t="shared" si="24"/>
        <v/>
      </c>
    </row>
    <row r="291" spans="1:26" ht="30" customHeight="1" x14ac:dyDescent="0.35">
      <c r="A291" s="19" t="str">
        <f>IF($B291="","",IFERROR(MATCH($B291,SKOLY,0),"?")&amp;"-"&amp;COUNTIF($B$5:$B291,$B291))</f>
        <v/>
      </c>
      <c r="B291" s="7"/>
      <c r="C291" s="22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23"/>
      <c r="O291" s="23"/>
      <c r="P291" s="23"/>
      <c r="Q291" s="7"/>
      <c r="R291" s="7"/>
      <c r="S291" s="23"/>
      <c r="T291" s="7"/>
      <c r="U291" s="7"/>
      <c r="V291" s="10" t="str">
        <f t="shared" si="20"/>
        <v/>
      </c>
      <c r="W291" s="19" t="str">
        <f t="shared" si="21"/>
        <v/>
      </c>
      <c r="X291" s="19" t="str">
        <f t="shared" si="22"/>
        <v/>
      </c>
      <c r="Y291" s="19" t="str">
        <f t="shared" si="23"/>
        <v/>
      </c>
      <c r="Z291" s="19" t="str">
        <f t="shared" si="24"/>
        <v/>
      </c>
    </row>
    <row r="292" spans="1:26" ht="30" customHeight="1" x14ac:dyDescent="0.35">
      <c r="A292" s="19" t="str">
        <f>IF($B292="","",IFERROR(MATCH($B292,SKOLY,0),"?")&amp;"-"&amp;COUNTIF($B$5:$B292,$B292))</f>
        <v/>
      </c>
      <c r="B292" s="7"/>
      <c r="C292" s="22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23"/>
      <c r="O292" s="23"/>
      <c r="P292" s="23"/>
      <c r="Q292" s="7"/>
      <c r="R292" s="7"/>
      <c r="S292" s="23"/>
      <c r="T292" s="7"/>
      <c r="U292" s="7"/>
      <c r="V292" s="10" t="str">
        <f t="shared" si="20"/>
        <v/>
      </c>
      <c r="W292" s="19" t="str">
        <f t="shared" si="21"/>
        <v/>
      </c>
      <c r="X292" s="19" t="str">
        <f t="shared" si="22"/>
        <v/>
      </c>
      <c r="Y292" s="19" t="str">
        <f t="shared" si="23"/>
        <v/>
      </c>
      <c r="Z292" s="19" t="str">
        <f t="shared" si="24"/>
        <v/>
      </c>
    </row>
    <row r="293" spans="1:26" ht="30" customHeight="1" x14ac:dyDescent="0.35">
      <c r="A293" s="19" t="str">
        <f>IF($B293="","",IFERROR(MATCH($B293,SKOLY,0),"?")&amp;"-"&amp;COUNTIF($B$5:$B293,$B293))</f>
        <v/>
      </c>
      <c r="B293" s="7"/>
      <c r="C293" s="22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23"/>
      <c r="O293" s="23"/>
      <c r="P293" s="23"/>
      <c r="Q293" s="7"/>
      <c r="R293" s="7"/>
      <c r="S293" s="23"/>
      <c r="T293" s="7"/>
      <c r="U293" s="7"/>
      <c r="V293" s="10" t="str">
        <f t="shared" si="20"/>
        <v/>
      </c>
      <c r="W293" s="19" t="str">
        <f t="shared" si="21"/>
        <v/>
      </c>
      <c r="X293" s="19" t="str">
        <f t="shared" si="22"/>
        <v/>
      </c>
      <c r="Y293" s="19" t="str">
        <f t="shared" si="23"/>
        <v/>
      </c>
      <c r="Z293" s="19" t="str">
        <f t="shared" si="24"/>
        <v/>
      </c>
    </row>
    <row r="294" spans="1:26" ht="30" customHeight="1" x14ac:dyDescent="0.35">
      <c r="A294" s="19" t="str">
        <f>IF($B294="","",IFERROR(MATCH($B294,SKOLY,0),"?")&amp;"-"&amp;COUNTIF($B$5:$B294,$B294))</f>
        <v/>
      </c>
      <c r="B294" s="7"/>
      <c r="C294" s="22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23"/>
      <c r="O294" s="23"/>
      <c r="P294" s="23"/>
      <c r="Q294" s="7"/>
      <c r="R294" s="7"/>
      <c r="S294" s="23"/>
      <c r="T294" s="7"/>
      <c r="U294" s="7"/>
      <c r="V294" s="10" t="str">
        <f t="shared" si="20"/>
        <v/>
      </c>
      <c r="W294" s="19" t="str">
        <f t="shared" si="21"/>
        <v/>
      </c>
      <c r="X294" s="19" t="str">
        <f t="shared" si="22"/>
        <v/>
      </c>
      <c r="Y294" s="19" t="str">
        <f t="shared" si="23"/>
        <v/>
      </c>
      <c r="Z294" s="19" t="str">
        <f t="shared" si="24"/>
        <v/>
      </c>
    </row>
    <row r="295" spans="1:26" ht="30" customHeight="1" x14ac:dyDescent="0.35">
      <c r="A295" s="19" t="str">
        <f>IF($B295="","",IFERROR(MATCH($B295,SKOLY,0),"?")&amp;"-"&amp;COUNTIF($B$5:$B295,$B295))</f>
        <v/>
      </c>
      <c r="B295" s="7"/>
      <c r="C295" s="22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23"/>
      <c r="O295" s="23"/>
      <c r="P295" s="23"/>
      <c r="Q295" s="7"/>
      <c r="R295" s="7"/>
      <c r="S295" s="23"/>
      <c r="T295" s="7"/>
      <c r="U295" s="7"/>
      <c r="V295" s="10" t="str">
        <f t="shared" si="20"/>
        <v/>
      </c>
      <c r="W295" s="19" t="str">
        <f t="shared" si="21"/>
        <v/>
      </c>
      <c r="X295" s="19" t="str">
        <f t="shared" si="22"/>
        <v/>
      </c>
      <c r="Y295" s="19" t="str">
        <f t="shared" si="23"/>
        <v/>
      </c>
      <c r="Z295" s="19" t="str">
        <f t="shared" si="24"/>
        <v/>
      </c>
    </row>
    <row r="296" spans="1:26" ht="30" customHeight="1" x14ac:dyDescent="0.35">
      <c r="A296" s="19" t="str">
        <f>IF($B296="","",IFERROR(MATCH($B296,SKOLY,0),"?")&amp;"-"&amp;COUNTIF($B$5:$B296,$B296))</f>
        <v/>
      </c>
      <c r="B296" s="7"/>
      <c r="C296" s="22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23"/>
      <c r="O296" s="23"/>
      <c r="P296" s="23"/>
      <c r="Q296" s="7"/>
      <c r="R296" s="7"/>
      <c r="S296" s="23"/>
      <c r="T296" s="7"/>
      <c r="U296" s="7"/>
      <c r="V296" s="10" t="str">
        <f t="shared" si="20"/>
        <v/>
      </c>
      <c r="W296" s="19" t="str">
        <f t="shared" si="21"/>
        <v/>
      </c>
      <c r="X296" s="19" t="str">
        <f t="shared" si="22"/>
        <v/>
      </c>
      <c r="Y296" s="19" t="str">
        <f t="shared" si="23"/>
        <v/>
      </c>
      <c r="Z296" s="19" t="str">
        <f t="shared" si="24"/>
        <v/>
      </c>
    </row>
    <row r="297" spans="1:26" ht="30" customHeight="1" x14ac:dyDescent="0.35">
      <c r="A297" s="19" t="str">
        <f>IF($B297="","",IFERROR(MATCH($B297,SKOLY,0),"?")&amp;"-"&amp;COUNTIF($B$5:$B297,$B297))</f>
        <v/>
      </c>
      <c r="B297" s="7"/>
      <c r="C297" s="22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23"/>
      <c r="O297" s="23"/>
      <c r="P297" s="23"/>
      <c r="Q297" s="7"/>
      <c r="R297" s="7"/>
      <c r="S297" s="23"/>
      <c r="T297" s="7"/>
      <c r="U297" s="7"/>
      <c r="V297" s="10" t="str">
        <f t="shared" si="20"/>
        <v/>
      </c>
      <c r="W297" s="19" t="str">
        <f t="shared" si="21"/>
        <v/>
      </c>
      <c r="X297" s="19" t="str">
        <f t="shared" si="22"/>
        <v/>
      </c>
      <c r="Y297" s="19" t="str">
        <f t="shared" si="23"/>
        <v/>
      </c>
      <c r="Z297" s="19" t="str">
        <f t="shared" si="24"/>
        <v/>
      </c>
    </row>
    <row r="298" spans="1:26" ht="30" customHeight="1" x14ac:dyDescent="0.35">
      <c r="A298" s="19" t="str">
        <f>IF($B298="","",IFERROR(MATCH($B298,SKOLY,0),"?")&amp;"-"&amp;COUNTIF($B$5:$B298,$B298))</f>
        <v/>
      </c>
      <c r="B298" s="7"/>
      <c r="C298" s="22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23"/>
      <c r="O298" s="23"/>
      <c r="P298" s="23"/>
      <c r="Q298" s="7"/>
      <c r="R298" s="7"/>
      <c r="S298" s="23"/>
      <c r="T298" s="7"/>
      <c r="U298" s="7"/>
      <c r="V298" s="10" t="str">
        <f t="shared" si="20"/>
        <v/>
      </c>
      <c r="W298" s="19" t="str">
        <f t="shared" si="21"/>
        <v/>
      </c>
      <c r="X298" s="19" t="str">
        <f t="shared" si="22"/>
        <v/>
      </c>
      <c r="Y298" s="19" t="str">
        <f t="shared" si="23"/>
        <v/>
      </c>
      <c r="Z298" s="19" t="str">
        <f t="shared" si="24"/>
        <v/>
      </c>
    </row>
    <row r="299" spans="1:26" ht="30" customHeight="1" x14ac:dyDescent="0.35">
      <c r="A299" s="19" t="str">
        <f>IF($B299="","",IFERROR(MATCH($B299,SKOLY,0),"?")&amp;"-"&amp;COUNTIF($B$5:$B299,$B299))</f>
        <v/>
      </c>
      <c r="B299" s="7"/>
      <c r="C299" s="22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23"/>
      <c r="O299" s="23"/>
      <c r="P299" s="23"/>
      <c r="Q299" s="7"/>
      <c r="R299" s="7"/>
      <c r="S299" s="23"/>
      <c r="T299" s="7"/>
      <c r="U299" s="7"/>
      <c r="V299" s="10" t="str">
        <f t="shared" si="20"/>
        <v/>
      </c>
      <c r="W299" s="19" t="str">
        <f t="shared" si="21"/>
        <v/>
      </c>
      <c r="X299" s="19" t="str">
        <f t="shared" si="22"/>
        <v/>
      </c>
      <c r="Y299" s="19" t="str">
        <f t="shared" si="23"/>
        <v/>
      </c>
      <c r="Z299" s="19" t="str">
        <f t="shared" si="24"/>
        <v/>
      </c>
    </row>
    <row r="300" spans="1:26" ht="30" customHeight="1" x14ac:dyDescent="0.35">
      <c r="A300" s="19" t="str">
        <f>IF($B300="","",IFERROR(MATCH($B300,SKOLY,0),"?")&amp;"-"&amp;COUNTIF($B$5:$B300,$B300))</f>
        <v/>
      </c>
      <c r="B300" s="7"/>
      <c r="C300" s="22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23"/>
      <c r="O300" s="23"/>
      <c r="P300" s="23"/>
      <c r="Q300" s="7"/>
      <c r="R300" s="7"/>
      <c r="S300" s="23"/>
      <c r="T300" s="7"/>
      <c r="U300" s="7"/>
      <c r="V300" s="10" t="str">
        <f t="shared" si="20"/>
        <v/>
      </c>
      <c r="W300" s="19" t="str">
        <f t="shared" si="21"/>
        <v/>
      </c>
      <c r="X300" s="19" t="str">
        <f t="shared" si="22"/>
        <v/>
      </c>
      <c r="Y300" s="19" t="str">
        <f t="shared" si="23"/>
        <v/>
      </c>
      <c r="Z300" s="19" t="str">
        <f t="shared" si="24"/>
        <v/>
      </c>
    </row>
    <row r="301" spans="1:26" ht="30" customHeight="1" x14ac:dyDescent="0.35">
      <c r="A301" s="19" t="str">
        <f>IF($B301="","",IFERROR(MATCH($B301,SKOLY,0),"?")&amp;"-"&amp;COUNTIF($B$5:$B301,$B301))</f>
        <v/>
      </c>
      <c r="B301" s="7"/>
      <c r="C301" s="22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23"/>
      <c r="O301" s="23"/>
      <c r="P301" s="23"/>
      <c r="Q301" s="7"/>
      <c r="R301" s="7"/>
      <c r="S301" s="23"/>
      <c r="T301" s="7"/>
      <c r="U301" s="7"/>
      <c r="V301" s="10" t="str">
        <f t="shared" si="20"/>
        <v/>
      </c>
      <c r="W301" s="19" t="str">
        <f t="shared" si="21"/>
        <v/>
      </c>
      <c r="X301" s="19" t="str">
        <f t="shared" si="22"/>
        <v/>
      </c>
      <c r="Y301" s="19" t="str">
        <f t="shared" si="23"/>
        <v/>
      </c>
      <c r="Z301" s="19" t="str">
        <f t="shared" si="24"/>
        <v/>
      </c>
    </row>
    <row r="302" spans="1:26" ht="30" customHeight="1" x14ac:dyDescent="0.35">
      <c r="A302" s="19" t="str">
        <f>IF($B302="","",IFERROR(MATCH($B302,SKOLY,0),"?")&amp;"-"&amp;COUNTIF($B$5:$B302,$B302))</f>
        <v/>
      </c>
      <c r="B302" s="7"/>
      <c r="C302" s="22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23"/>
      <c r="O302" s="23"/>
      <c r="P302" s="23"/>
      <c r="Q302" s="7"/>
      <c r="R302" s="7"/>
      <c r="S302" s="23"/>
      <c r="T302" s="7"/>
      <c r="U302" s="7"/>
      <c r="V302" s="10" t="str">
        <f t="shared" si="20"/>
        <v/>
      </c>
      <c r="W302" s="19" t="str">
        <f t="shared" si="21"/>
        <v/>
      </c>
      <c r="X302" s="19" t="str">
        <f t="shared" si="22"/>
        <v/>
      </c>
      <c r="Y302" s="19" t="str">
        <f t="shared" si="23"/>
        <v/>
      </c>
      <c r="Z302" s="19" t="str">
        <f t="shared" si="24"/>
        <v/>
      </c>
    </row>
    <row r="303" spans="1:26" ht="30" customHeight="1" x14ac:dyDescent="0.35">
      <c r="A303" s="19" t="str">
        <f>IF($B303="","",IFERROR(MATCH($B303,SKOLY,0),"?")&amp;"-"&amp;COUNTIF($B$5:$B303,$B303))</f>
        <v/>
      </c>
      <c r="B303" s="7"/>
      <c r="C303" s="22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23"/>
      <c r="O303" s="23"/>
      <c r="P303" s="23"/>
      <c r="Q303" s="7"/>
      <c r="R303" s="7"/>
      <c r="S303" s="23"/>
      <c r="T303" s="7"/>
      <c r="U303" s="7"/>
      <c r="V303" s="10" t="str">
        <f t="shared" si="20"/>
        <v/>
      </c>
      <c r="W303" s="19" t="str">
        <f t="shared" si="21"/>
        <v/>
      </c>
      <c r="X303" s="19" t="str">
        <f t="shared" si="22"/>
        <v/>
      </c>
      <c r="Y303" s="19" t="str">
        <f t="shared" si="23"/>
        <v/>
      </c>
      <c r="Z303" s="19" t="str">
        <f t="shared" si="24"/>
        <v/>
      </c>
    </row>
    <row r="304" spans="1:26" ht="30" customHeight="1" x14ac:dyDescent="0.35">
      <c r="A304" s="19" t="str">
        <f>IF($B304="","",IFERROR(MATCH($B304,SKOLY,0),"?")&amp;"-"&amp;COUNTIF($B$5:$B304,$B304))</f>
        <v/>
      </c>
      <c r="B304" s="7"/>
      <c r="C304" s="22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23"/>
      <c r="O304" s="23"/>
      <c r="P304" s="23"/>
      <c r="Q304" s="7"/>
      <c r="R304" s="7"/>
      <c r="S304" s="23"/>
      <c r="T304" s="7"/>
      <c r="U304" s="7"/>
      <c r="V304" s="10" t="str">
        <f t="shared" si="20"/>
        <v/>
      </c>
      <c r="W304" s="19" t="str">
        <f t="shared" si="21"/>
        <v/>
      </c>
      <c r="X304" s="19" t="str">
        <f t="shared" si="22"/>
        <v/>
      </c>
      <c r="Y304" s="19" t="str">
        <f t="shared" si="23"/>
        <v/>
      </c>
      <c r="Z304" s="19" t="str">
        <f t="shared" si="24"/>
        <v/>
      </c>
    </row>
    <row r="305" spans="1:26" ht="30" customHeight="1" x14ac:dyDescent="0.35">
      <c r="A305" s="19" t="str">
        <f>IF($B305="","",IFERROR(MATCH($B305,SKOLY,0),"?")&amp;"-"&amp;COUNTIF($B$5:$B305,$B305))</f>
        <v/>
      </c>
      <c r="B305" s="7"/>
      <c r="C305" s="22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23"/>
      <c r="O305" s="23"/>
      <c r="P305" s="23"/>
      <c r="Q305" s="7"/>
      <c r="R305" s="7"/>
      <c r="S305" s="23"/>
      <c r="T305" s="7"/>
      <c r="U305" s="7"/>
      <c r="V305" s="10" t="str">
        <f t="shared" si="20"/>
        <v/>
      </c>
      <c r="W305" s="19" t="str">
        <f t="shared" si="21"/>
        <v/>
      </c>
      <c r="X305" s="19" t="str">
        <f t="shared" si="22"/>
        <v/>
      </c>
      <c r="Y305" s="19" t="str">
        <f t="shared" si="23"/>
        <v/>
      </c>
      <c r="Z305" s="19" t="str">
        <f t="shared" si="24"/>
        <v/>
      </c>
    </row>
    <row r="306" spans="1:26" ht="30" customHeight="1" x14ac:dyDescent="0.35">
      <c r="A306" s="19" t="str">
        <f>IF($B306="","",IFERROR(MATCH($B306,SKOLY,0),"?")&amp;"-"&amp;COUNTIF($B$5:$B306,$B306))</f>
        <v/>
      </c>
      <c r="B306" s="7"/>
      <c r="C306" s="22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23"/>
      <c r="O306" s="23"/>
      <c r="P306" s="23"/>
      <c r="Q306" s="7"/>
      <c r="R306" s="7"/>
      <c r="S306" s="23"/>
      <c r="T306" s="7"/>
      <c r="U306" s="7"/>
      <c r="V306" s="10" t="str">
        <f t="shared" si="20"/>
        <v/>
      </c>
      <c r="W306" s="19" t="str">
        <f t="shared" si="21"/>
        <v/>
      </c>
      <c r="X306" s="19" t="str">
        <f t="shared" si="22"/>
        <v/>
      </c>
      <c r="Y306" s="19" t="str">
        <f t="shared" si="23"/>
        <v/>
      </c>
      <c r="Z306" s="19" t="str">
        <f t="shared" si="24"/>
        <v/>
      </c>
    </row>
    <row r="307" spans="1:26" ht="30" customHeight="1" x14ac:dyDescent="0.35">
      <c r="A307" s="19" t="str">
        <f>IF($B307="","",IFERROR(MATCH($B307,SKOLY,0),"?")&amp;"-"&amp;COUNTIF($B$5:$B307,$B307))</f>
        <v/>
      </c>
      <c r="B307" s="7"/>
      <c r="C307" s="22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23"/>
      <c r="O307" s="23"/>
      <c r="P307" s="23"/>
      <c r="Q307" s="7"/>
      <c r="R307" s="7"/>
      <c r="S307" s="23"/>
      <c r="T307" s="7"/>
      <c r="U307" s="7"/>
      <c r="V307" s="10" t="str">
        <f t="shared" si="20"/>
        <v/>
      </c>
      <c r="W307" s="19" t="str">
        <f t="shared" si="21"/>
        <v/>
      </c>
      <c r="X307" s="19" t="str">
        <f t="shared" si="22"/>
        <v/>
      </c>
      <c r="Y307" s="19" t="str">
        <f t="shared" si="23"/>
        <v/>
      </c>
      <c r="Z307" s="19" t="str">
        <f t="shared" si="24"/>
        <v/>
      </c>
    </row>
    <row r="308" spans="1:26" ht="30" customHeight="1" x14ac:dyDescent="0.35">
      <c r="A308" s="19" t="str">
        <f>IF($B308="","",IFERROR(MATCH($B308,SKOLY,0),"?")&amp;"-"&amp;COUNTIF($B$5:$B308,$B308))</f>
        <v/>
      </c>
      <c r="B308" s="7"/>
      <c r="C308" s="22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23"/>
      <c r="O308" s="23"/>
      <c r="P308" s="23"/>
      <c r="Q308" s="7"/>
      <c r="R308" s="7"/>
      <c r="S308" s="23"/>
      <c r="T308" s="7"/>
      <c r="U308" s="7"/>
      <c r="V308" s="10" t="str">
        <f t="shared" si="20"/>
        <v/>
      </c>
      <c r="W308" s="19" t="str">
        <f t="shared" si="21"/>
        <v/>
      </c>
      <c r="X308" s="19" t="str">
        <f t="shared" si="22"/>
        <v/>
      </c>
      <c r="Y308" s="19" t="str">
        <f t="shared" si="23"/>
        <v/>
      </c>
      <c r="Z308" s="19" t="str">
        <f t="shared" si="24"/>
        <v/>
      </c>
    </row>
    <row r="309" spans="1:26" ht="30" customHeight="1" x14ac:dyDescent="0.35">
      <c r="A309" s="19" t="str">
        <f>IF($B309="","",IFERROR(MATCH($B309,SKOLY,0),"?")&amp;"-"&amp;COUNTIF($B$5:$B309,$B309))</f>
        <v/>
      </c>
      <c r="B309" s="7"/>
      <c r="C309" s="22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23"/>
      <c r="O309" s="23"/>
      <c r="P309" s="23"/>
      <c r="Q309" s="7"/>
      <c r="R309" s="7"/>
      <c r="S309" s="23"/>
      <c r="T309" s="7"/>
      <c r="U309" s="7"/>
      <c r="V309" s="10" t="str">
        <f t="shared" si="20"/>
        <v/>
      </c>
      <c r="W309" s="19" t="str">
        <f t="shared" si="21"/>
        <v/>
      </c>
      <c r="X309" s="19" t="str">
        <f t="shared" si="22"/>
        <v/>
      </c>
      <c r="Y309" s="19" t="str">
        <f t="shared" si="23"/>
        <v/>
      </c>
      <c r="Z309" s="19" t="str">
        <f t="shared" si="24"/>
        <v/>
      </c>
    </row>
    <row r="310" spans="1:26" ht="30" customHeight="1" x14ac:dyDescent="0.35">
      <c r="A310" s="19" t="str">
        <f>IF($B310="","",IFERROR(MATCH($B310,SKOLY,0),"?")&amp;"-"&amp;COUNTIF($B$5:$B310,$B310))</f>
        <v/>
      </c>
      <c r="B310" s="7"/>
      <c r="C310" s="22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23"/>
      <c r="O310" s="23"/>
      <c r="P310" s="23"/>
      <c r="Q310" s="7"/>
      <c r="R310" s="7"/>
      <c r="S310" s="23"/>
      <c r="T310" s="7"/>
      <c r="U310" s="7"/>
      <c r="V310" s="10" t="str">
        <f t="shared" si="20"/>
        <v/>
      </c>
      <c r="W310" s="19" t="str">
        <f t="shared" si="21"/>
        <v/>
      </c>
      <c r="X310" s="19" t="str">
        <f t="shared" si="22"/>
        <v/>
      </c>
      <c r="Y310" s="19" t="str">
        <f t="shared" si="23"/>
        <v/>
      </c>
      <c r="Z310" s="19" t="str">
        <f t="shared" si="24"/>
        <v/>
      </c>
    </row>
    <row r="311" spans="1:26" ht="30" customHeight="1" x14ac:dyDescent="0.35">
      <c r="A311" s="19" t="str">
        <f>IF($B311="","",IFERROR(MATCH($B311,SKOLY,0),"?")&amp;"-"&amp;COUNTIF($B$5:$B311,$B311))</f>
        <v/>
      </c>
      <c r="B311" s="7"/>
      <c r="C311" s="22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23"/>
      <c r="O311" s="23"/>
      <c r="P311" s="23"/>
      <c r="Q311" s="7"/>
      <c r="R311" s="7"/>
      <c r="S311" s="23"/>
      <c r="T311" s="7"/>
      <c r="U311" s="7"/>
      <c r="V311" s="10" t="str">
        <f t="shared" si="20"/>
        <v/>
      </c>
      <c r="W311" s="19" t="str">
        <f t="shared" si="21"/>
        <v/>
      </c>
      <c r="X311" s="19" t="str">
        <f t="shared" si="22"/>
        <v/>
      </c>
      <c r="Y311" s="19" t="str">
        <f t="shared" si="23"/>
        <v/>
      </c>
      <c r="Z311" s="19" t="str">
        <f t="shared" si="24"/>
        <v/>
      </c>
    </row>
    <row r="312" spans="1:26" ht="30" customHeight="1" x14ac:dyDescent="0.35">
      <c r="A312" s="19" t="str">
        <f>IF($B312="","",IFERROR(MATCH($B312,SKOLY,0),"?")&amp;"-"&amp;COUNTIF($B$5:$B312,$B312))</f>
        <v/>
      </c>
      <c r="B312" s="7"/>
      <c r="C312" s="22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23"/>
      <c r="O312" s="23"/>
      <c r="P312" s="23"/>
      <c r="Q312" s="7"/>
      <c r="R312" s="7"/>
      <c r="S312" s="23"/>
      <c r="T312" s="7"/>
      <c r="U312" s="7"/>
      <c r="V312" s="10" t="str">
        <f t="shared" si="20"/>
        <v/>
      </c>
      <c r="W312" s="19" t="str">
        <f t="shared" si="21"/>
        <v/>
      </c>
      <c r="X312" s="19" t="str">
        <f t="shared" si="22"/>
        <v/>
      </c>
      <c r="Y312" s="19" t="str">
        <f t="shared" si="23"/>
        <v/>
      </c>
      <c r="Z312" s="19" t="str">
        <f t="shared" si="24"/>
        <v/>
      </c>
    </row>
    <row r="313" spans="1:26" ht="30" customHeight="1" x14ac:dyDescent="0.35">
      <c r="A313" s="19" t="str">
        <f>IF($B313="","",IFERROR(MATCH($B313,SKOLY,0),"?")&amp;"-"&amp;COUNTIF($B$5:$B313,$B313))</f>
        <v/>
      </c>
      <c r="B313" s="7"/>
      <c r="C313" s="22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23"/>
      <c r="O313" s="23"/>
      <c r="P313" s="23"/>
      <c r="Q313" s="7"/>
      <c r="R313" s="7"/>
      <c r="S313" s="23"/>
      <c r="T313" s="7"/>
      <c r="U313" s="7"/>
      <c r="V313" s="10" t="str">
        <f t="shared" si="20"/>
        <v/>
      </c>
      <c r="W313" s="19" t="str">
        <f t="shared" si="21"/>
        <v/>
      </c>
      <c r="X313" s="19" t="str">
        <f t="shared" si="22"/>
        <v/>
      </c>
      <c r="Y313" s="19" t="str">
        <f t="shared" si="23"/>
        <v/>
      </c>
      <c r="Z313" s="19" t="str">
        <f t="shared" si="24"/>
        <v/>
      </c>
    </row>
    <row r="314" spans="1:26" ht="30" customHeight="1" x14ac:dyDescent="0.35">
      <c r="A314" s="19" t="str">
        <f>IF($B314="","",IFERROR(MATCH($B314,SKOLY,0),"?")&amp;"-"&amp;COUNTIF($B$5:$B314,$B314))</f>
        <v/>
      </c>
      <c r="B314" s="7"/>
      <c r="C314" s="22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23"/>
      <c r="O314" s="23"/>
      <c r="P314" s="23"/>
      <c r="Q314" s="7"/>
      <c r="R314" s="7"/>
      <c r="S314" s="23"/>
      <c r="T314" s="7"/>
      <c r="U314" s="7"/>
      <c r="V314" s="10" t="str">
        <f t="shared" si="20"/>
        <v/>
      </c>
      <c r="W314" s="19" t="str">
        <f t="shared" si="21"/>
        <v/>
      </c>
      <c r="X314" s="19" t="str">
        <f t="shared" si="22"/>
        <v/>
      </c>
      <c r="Y314" s="19" t="str">
        <f t="shared" si="23"/>
        <v/>
      </c>
      <c r="Z314" s="19" t="str">
        <f t="shared" si="24"/>
        <v/>
      </c>
    </row>
    <row r="315" spans="1:26" ht="30" customHeight="1" x14ac:dyDescent="0.35">
      <c r="A315" s="19" t="str">
        <f>IF($B315="","",IFERROR(MATCH($B315,SKOLY,0),"?")&amp;"-"&amp;COUNTIF($B$5:$B315,$B315))</f>
        <v/>
      </c>
      <c r="B315" s="7"/>
      <c r="C315" s="22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23"/>
      <c r="O315" s="23"/>
      <c r="P315" s="23"/>
      <c r="Q315" s="7"/>
      <c r="R315" s="7"/>
      <c r="S315" s="23"/>
      <c r="T315" s="7"/>
      <c r="U315" s="7"/>
      <c r="V315" s="10" t="str">
        <f t="shared" si="20"/>
        <v/>
      </c>
      <c r="W315" s="19" t="str">
        <f t="shared" si="21"/>
        <v/>
      </c>
      <c r="X315" s="19" t="str">
        <f t="shared" si="22"/>
        <v/>
      </c>
      <c r="Y315" s="19" t="str">
        <f t="shared" si="23"/>
        <v/>
      </c>
      <c r="Z315" s="19" t="str">
        <f t="shared" si="24"/>
        <v/>
      </c>
    </row>
    <row r="316" spans="1:26" ht="30" customHeight="1" x14ac:dyDescent="0.35">
      <c r="A316" s="19" t="str">
        <f>IF($B316="","",IFERROR(MATCH($B316,SKOLY,0),"?")&amp;"-"&amp;COUNTIF($B$5:$B316,$B316))</f>
        <v/>
      </c>
      <c r="B316" s="7"/>
      <c r="C316" s="22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23"/>
      <c r="O316" s="23"/>
      <c r="P316" s="23"/>
      <c r="Q316" s="7"/>
      <c r="R316" s="7"/>
      <c r="S316" s="23"/>
      <c r="T316" s="7"/>
      <c r="U316" s="7"/>
      <c r="V316" s="10" t="str">
        <f t="shared" si="20"/>
        <v/>
      </c>
      <c r="W316" s="19" t="str">
        <f t="shared" si="21"/>
        <v/>
      </c>
      <c r="X316" s="19" t="str">
        <f t="shared" si="22"/>
        <v/>
      </c>
      <c r="Y316" s="19" t="str">
        <f t="shared" si="23"/>
        <v/>
      </c>
      <c r="Z316" s="19" t="str">
        <f t="shared" si="24"/>
        <v/>
      </c>
    </row>
    <row r="317" spans="1:26" ht="30" customHeight="1" x14ac:dyDescent="0.35">
      <c r="A317" s="19" t="str">
        <f>IF($B317="","",IFERROR(MATCH($B317,SKOLY,0),"?")&amp;"-"&amp;COUNTIF($B$5:$B317,$B317))</f>
        <v/>
      </c>
      <c r="B317" s="7"/>
      <c r="C317" s="22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23"/>
      <c r="O317" s="23"/>
      <c r="P317" s="23"/>
      <c r="Q317" s="7"/>
      <c r="R317" s="7"/>
      <c r="S317" s="23"/>
      <c r="T317" s="7"/>
      <c r="U317" s="7"/>
      <c r="V317" s="10" t="str">
        <f t="shared" si="20"/>
        <v/>
      </c>
      <c r="W317" s="19" t="str">
        <f t="shared" si="21"/>
        <v/>
      </c>
      <c r="X317" s="19" t="str">
        <f t="shared" si="22"/>
        <v/>
      </c>
      <c r="Y317" s="19" t="str">
        <f t="shared" si="23"/>
        <v/>
      </c>
      <c r="Z317" s="19" t="str">
        <f t="shared" si="24"/>
        <v/>
      </c>
    </row>
    <row r="318" spans="1:26" ht="30" customHeight="1" x14ac:dyDescent="0.35">
      <c r="A318" s="19" t="str">
        <f>IF($B318="","",IFERROR(MATCH($B318,SKOLY,0),"?")&amp;"-"&amp;COUNTIF($B$5:$B318,$B318))</f>
        <v/>
      </c>
      <c r="B318" s="7"/>
      <c r="C318" s="22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23"/>
      <c r="O318" s="23"/>
      <c r="P318" s="23"/>
      <c r="Q318" s="7"/>
      <c r="R318" s="7"/>
      <c r="S318" s="23"/>
      <c r="T318" s="7"/>
      <c r="U318" s="7"/>
      <c r="V318" s="10" t="str">
        <f t="shared" si="20"/>
        <v/>
      </c>
      <c r="W318" s="19" t="str">
        <f t="shared" si="21"/>
        <v/>
      </c>
      <c r="X318" s="19" t="str">
        <f t="shared" si="22"/>
        <v/>
      </c>
      <c r="Y318" s="19" t="str">
        <f t="shared" si="23"/>
        <v/>
      </c>
      <c r="Z318" s="19" t="str">
        <f t="shared" si="24"/>
        <v/>
      </c>
    </row>
    <row r="319" spans="1:26" ht="30" customHeight="1" x14ac:dyDescent="0.35">
      <c r="A319" s="19" t="str">
        <f>IF($B319="","",IFERROR(MATCH($B319,SKOLY,0),"?")&amp;"-"&amp;COUNTIF($B$5:$B319,$B319))</f>
        <v/>
      </c>
      <c r="B319" s="7"/>
      <c r="C319" s="22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23"/>
      <c r="O319" s="23"/>
      <c r="P319" s="23"/>
      <c r="Q319" s="7"/>
      <c r="R319" s="7"/>
      <c r="S319" s="23"/>
      <c r="T319" s="7"/>
      <c r="U319" s="7"/>
      <c r="V319" s="10" t="str">
        <f t="shared" si="20"/>
        <v/>
      </c>
      <c r="W319" s="19" t="str">
        <f t="shared" si="21"/>
        <v/>
      </c>
      <c r="X319" s="19" t="str">
        <f t="shared" si="22"/>
        <v/>
      </c>
      <c r="Y319" s="19" t="str">
        <f t="shared" si="23"/>
        <v/>
      </c>
      <c r="Z319" s="19" t="str">
        <f t="shared" si="24"/>
        <v/>
      </c>
    </row>
    <row r="320" spans="1:26" ht="30" customHeight="1" x14ac:dyDescent="0.35">
      <c r="A320" s="19" t="str">
        <f>IF($B320="","",IFERROR(MATCH($B320,SKOLY,0),"?")&amp;"-"&amp;COUNTIF($B$5:$B320,$B320))</f>
        <v/>
      </c>
      <c r="B320" s="7"/>
      <c r="C320" s="22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23"/>
      <c r="O320" s="23"/>
      <c r="P320" s="23"/>
      <c r="Q320" s="7"/>
      <c r="R320" s="7"/>
      <c r="S320" s="23"/>
      <c r="T320" s="7"/>
      <c r="U320" s="7"/>
      <c r="V320" s="10" t="str">
        <f t="shared" si="20"/>
        <v/>
      </c>
      <c r="W320" s="19" t="str">
        <f t="shared" si="21"/>
        <v/>
      </c>
      <c r="X320" s="19" t="str">
        <f t="shared" si="22"/>
        <v/>
      </c>
      <c r="Y320" s="19" t="str">
        <f t="shared" si="23"/>
        <v/>
      </c>
      <c r="Z320" s="19" t="str">
        <f t="shared" si="24"/>
        <v/>
      </c>
    </row>
    <row r="321" spans="1:26" ht="30" customHeight="1" x14ac:dyDescent="0.35">
      <c r="A321" s="19" t="str">
        <f>IF($B321="","",IFERROR(MATCH($B321,SKOLY,0),"?")&amp;"-"&amp;COUNTIF($B$5:$B321,$B321))</f>
        <v/>
      </c>
      <c r="B321" s="7"/>
      <c r="C321" s="22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23"/>
      <c r="O321" s="23"/>
      <c r="P321" s="23"/>
      <c r="Q321" s="7"/>
      <c r="R321" s="7"/>
      <c r="S321" s="23"/>
      <c r="T321" s="7"/>
      <c r="U321" s="7"/>
      <c r="V321" s="10" t="str">
        <f t="shared" si="20"/>
        <v/>
      </c>
      <c r="W321" s="19" t="str">
        <f t="shared" si="21"/>
        <v/>
      </c>
      <c r="X321" s="19" t="str">
        <f t="shared" si="22"/>
        <v/>
      </c>
      <c r="Y321" s="19" t="str">
        <f t="shared" si="23"/>
        <v/>
      </c>
      <c r="Z321" s="19" t="str">
        <f t="shared" si="24"/>
        <v/>
      </c>
    </row>
    <row r="322" spans="1:26" ht="30" customHeight="1" x14ac:dyDescent="0.35">
      <c r="A322" s="19" t="str">
        <f>IF($B322="","",IFERROR(MATCH($B322,SKOLY,0),"?")&amp;"-"&amp;COUNTIF($B$5:$B322,$B322))</f>
        <v/>
      </c>
      <c r="B322" s="7"/>
      <c r="C322" s="22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23"/>
      <c r="O322" s="23"/>
      <c r="P322" s="23"/>
      <c r="Q322" s="7"/>
      <c r="R322" s="7"/>
      <c r="S322" s="23"/>
      <c r="T322" s="7"/>
      <c r="U322" s="7"/>
      <c r="V322" s="10" t="str">
        <f t="shared" si="20"/>
        <v/>
      </c>
      <c r="W322" s="19" t="str">
        <f t="shared" si="21"/>
        <v/>
      </c>
      <c r="X322" s="19" t="str">
        <f t="shared" si="22"/>
        <v/>
      </c>
      <c r="Y322" s="19" t="str">
        <f t="shared" si="23"/>
        <v/>
      </c>
      <c r="Z322" s="19" t="str">
        <f t="shared" si="24"/>
        <v/>
      </c>
    </row>
    <row r="323" spans="1:26" ht="30" customHeight="1" x14ac:dyDescent="0.35">
      <c r="A323" s="19" t="str">
        <f>IF($B323="","",IFERROR(MATCH($B323,SKOLY,0),"?")&amp;"-"&amp;COUNTIF($B$5:$B323,$B323))</f>
        <v/>
      </c>
      <c r="B323" s="7"/>
      <c r="C323" s="22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23"/>
      <c r="O323" s="23"/>
      <c r="P323" s="23"/>
      <c r="Q323" s="7"/>
      <c r="R323" s="7"/>
      <c r="S323" s="23"/>
      <c r="T323" s="7"/>
      <c r="U323" s="7"/>
      <c r="V323" s="10" t="str">
        <f t="shared" si="20"/>
        <v/>
      </c>
      <c r="W323" s="19" t="str">
        <f t="shared" si="21"/>
        <v/>
      </c>
      <c r="X323" s="19" t="str">
        <f t="shared" si="22"/>
        <v/>
      </c>
      <c r="Y323" s="19" t="str">
        <f t="shared" si="23"/>
        <v/>
      </c>
      <c r="Z323" s="19" t="str">
        <f t="shared" si="24"/>
        <v/>
      </c>
    </row>
    <row r="324" spans="1:26" ht="30" customHeight="1" x14ac:dyDescent="0.35">
      <c r="A324" s="19" t="str">
        <f>IF($B324="","",IFERROR(MATCH($B324,SKOLY,0),"?")&amp;"-"&amp;COUNTIF($B$5:$B324,$B324))</f>
        <v/>
      </c>
      <c r="B324" s="7"/>
      <c r="C324" s="22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23"/>
      <c r="O324" s="23"/>
      <c r="P324" s="23"/>
      <c r="Q324" s="7"/>
      <c r="R324" s="7"/>
      <c r="S324" s="23"/>
      <c r="T324" s="7"/>
      <c r="U324" s="7"/>
      <c r="V324" s="10" t="str">
        <f t="shared" si="20"/>
        <v/>
      </c>
      <c r="W324" s="19" t="str">
        <f t="shared" si="21"/>
        <v/>
      </c>
      <c r="X324" s="19" t="str">
        <f t="shared" si="22"/>
        <v/>
      </c>
      <c r="Y324" s="19" t="str">
        <f t="shared" si="23"/>
        <v/>
      </c>
      <c r="Z324" s="19" t="str">
        <f t="shared" si="24"/>
        <v/>
      </c>
    </row>
    <row r="325" spans="1:26" ht="30" customHeight="1" x14ac:dyDescent="0.35">
      <c r="A325" s="19" t="str">
        <f>IF($B325="","",IFERROR(MATCH($B325,SKOLY,0),"?")&amp;"-"&amp;COUNTIF($B$5:$B325,$B325))</f>
        <v/>
      </c>
      <c r="B325" s="7"/>
      <c r="C325" s="22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23"/>
      <c r="O325" s="23"/>
      <c r="P325" s="23"/>
      <c r="Q325" s="7"/>
      <c r="R325" s="7"/>
      <c r="S325" s="23"/>
      <c r="T325" s="7"/>
      <c r="U325" s="7"/>
      <c r="V325" s="10" t="str">
        <f t="shared" ref="V325:V388" si="25">IF($B325="","",IF(W325="","OK",LEFT(W325,LEN(W325)-2)))</f>
        <v/>
      </c>
      <c r="W325" s="19" t="str">
        <f t="shared" ref="W325:W388" si="26">IF($B325="","",IF(COUNTIF(SKOLY,$B325)=0,"✖ škola není v seznamu na listu Zapojené školy; ","")&amp;IF($C325="","✖ chybí vazba na ID položky v pasportizaci; ","")&amp;IF($D325="","✖ chybí technologie č. 1; ","")&amp;IF(AND($D325&lt;&gt;"",COUNTIF(CIS_TECHNOLOGIE,$D325)=0),"✖ technologie č. 1 mimo číselník; ","")&amp;IF(AND($E325&lt;&gt;"",COUNTIF(CIS_TECHNOLOGIE,$E325)=0),"✖ technologie č. 2 mimo číselník; ","")&amp;IF($F325="","✖ chybí předmět / vzdělávací oblast; ","")&amp;IF($G325="","✖ chybí obor vzdělání a ročník; ","")&amp;IF($H325="","✖ chybí téma / modul dle ŠVP; ","")&amp;IF($I325="","✖ chybí kompetence č. 1; ","")&amp;IF(AND($I325&lt;&gt;"",COUNTIF(CIS_KOMPETENCE,$I325)=0),"✖ kompetence č. 1 mimo číselník; ","")&amp;IF(AND($J325&lt;&gt;"",COUNTIF(CIS_KOMPETENCE,$J325)=0),"✖ kompetence č. 2 mimo číselník; ","")&amp;IF(AND($K325&lt;&gt;"",COUNTIF(CIS_KOMPETENCE,$K325)=0),"✖ kompetence č. 3 mimo číselník; ","")&amp;IF($L325="","✖ chybí způsob využití č. 1; ","")&amp;IF(AND($L325&lt;&gt;"",COUNTIF(CIS_ZPUSOB,$L325)=0),"✖ způsob využití č. 1 mimo číselník; ","")&amp;IF(AND($M325&lt;&gt;"",COUNTIF(CIS_ZPUSOB,$M325)=0),"✖ způsob využití č. 2 mimo číselník; ","")&amp;IF($N325="","✖ chybí frekvence využití; ","")&amp;IF(AND($N325&lt;&gt;"",COUNTIF(CIS_FREKVENCE,$N325)=0),"✖ frekvence mimo číselník; ","")&amp;IF(N($O325)&lt;=0,"✖ chybí počet zapojených žáků; ","")&amp;IF(N($P325)&lt;=0,"✖ chybí počet zapojených pedagogů; ","")&amp;IF(AND(N($O325)&gt;0,ISNUMBER(MATCH($B325,SKOLY,0)),N($O325)&gt;N(IFERROR(INDEX(SKOLY_ZACI,MATCH($B325,SKOLY,0)),0))),"✖ počet zapojených žáků převyšuje počet žáků školy; ","")&amp;IF(AND(N($P325)&gt;0,ISNUMBER(MATCH($B325,SKOLY,0)),N($P325)&gt;N(IFERROR(INDEX(SKOLY_PEDAGOGOVE,MATCH($B325,SKOLY,0)),0))),"✖ počet zapojených pedagogů převyšuje počet pedagogických pracovníků školy; ","")&amp;IF($Q325="","✖ chybí odpovědná role; ","")&amp;IF(AND($Q325&lt;&gt;"",COUNTIF(CIS_ROLE,$Q325)=0),"✖ odpovědná role mimo číselník; ","")&amp;IF(AND($R325&lt;&gt;"",COUNTIF(CIS_ROLE,$R325)=0),"✖ spolupracující role mimo číselník; ","")&amp;IF($S325="","✖ chybí zahájení využívání; ","")&amp;IF($T325="","✖ chybí způsob doložení č. 1; ","")&amp;IF(AND($T325&lt;&gt;"",COUNTIF(CIS_DOLOZENI,$T325)=0),"✖ způsob doložení č. 1 mimo číselník; ","")&amp;IF(AND($U325&lt;&gt;"",COUNTIF(CIS_DOLOZENI,$U325)=0),"✖ způsob doložení č. 2 mimo číselník; ","")&amp;IF(AND($E325&lt;&gt;"",$D325=""),"✖ vícenásobný výběr: technologie č. 2 vyplněna bez č. 1; ","")&amp;IF(AND($E325&lt;&gt;"",$E325=$D325),"✖ vícenásobný výběr: technologie č. 2 shodná s č. 1; ","")&amp;IF(AND($J325&lt;&gt;"",$I325=""),"✖ vícenásobný výběr: kompetence č. 2 vyplněna bez č. 1; ","")&amp;IF(AND($J325&lt;&gt;"",$J325=$I325),"✖ vícenásobný výběr: kompetence č. 2 shodná s č. 1; ","")&amp;IF(AND($K325&lt;&gt;"",$J325=""),"✖ vícenásobný výběr: kompetence č. 3 vyplněna bez č. 2; ","")&amp;IF(AND($K325&lt;&gt;"",OR($K325=$I325,$K325=$J325)),"✖ vícenásobný výběr: kompetence č. 3 opakuje č. 1 nebo č. 2; ","")&amp;IF(AND($M325&lt;&gt;"",$L325=""),"✖ vícenásobný výběr: způsob využití č. 2 vyplněn bez č. 1; ","")&amp;IF(AND($M325&lt;&gt;"",$M325=$L325),"✖ vícenásobný výběr: způsob využití č. 2 shodný s č. 1; ","")&amp;IF(AND($R325&lt;&gt;"",$Q325=""),"✖ vícenásobný výběr: spolupracující role vyplněna bez odpovědné role; ","")&amp;IF(AND($R325&lt;&gt;"",$R325=$Q325),"✖ vícenásobný výběr: spolupracující role shodná s odpovědnou rolí; ","")&amp;IF(AND($U325&lt;&gt;"",$T325=""),"✖ vícenásobný výběr: způsob doložení č. 2 vyplněn bez č. 1; ","")&amp;IF(AND($U325&lt;&gt;"",$U325=$T325),"✖ vícenásobný výběr: způsob doložení č. 2 shodný s č. 1; ","")&amp;IF(AND($H325&lt;&gt;"",LEN($H325)&lt;30),"▲ stručné téma / modul (méně než 30 znaků); ","")&amp;IF(AND($C325&lt;&gt;"",LOWER(LEFT($C325,4))&lt;&gt;"stáv",SUMPRODUCT(--(PASPORT_ID=TRIM(LEFT($C325,IFERROR(FIND(";",$C325)-1,LEN($C325))))))=0),"▲ vazba na ID položky neodpovídá žádné položce v pasportizaci; ",""))</f>
        <v/>
      </c>
      <c r="X325" s="19" t="str">
        <f t="shared" ref="X325:X388" si="27">IF($B325="","",LEN(W325)-LEN(SUBSTITUTE(W325,"✖","")))</f>
        <v/>
      </c>
      <c r="Y325" s="19" t="str">
        <f t="shared" ref="Y325:Y388" si="28">IF($B325="","",LEN(W325)-LEN(SUBSTITUTE(W325,"▲","")))</f>
        <v/>
      </c>
      <c r="Z325" s="19" t="str">
        <f t="shared" ref="Z325:Z388" si="29">IF($B325="","",(LEN(W325)-LEN(SUBSTITUTE(W325,"vícenásobný výběr","")))/LEN("vícenásobný výběr"))</f>
        <v/>
      </c>
    </row>
    <row r="326" spans="1:26" ht="30" customHeight="1" x14ac:dyDescent="0.35">
      <c r="A326" s="19" t="str">
        <f>IF($B326="","",IFERROR(MATCH($B326,SKOLY,0),"?")&amp;"-"&amp;COUNTIF($B$5:$B326,$B326))</f>
        <v/>
      </c>
      <c r="B326" s="7"/>
      <c r="C326" s="22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23"/>
      <c r="O326" s="23"/>
      <c r="P326" s="23"/>
      <c r="Q326" s="7"/>
      <c r="R326" s="7"/>
      <c r="S326" s="23"/>
      <c r="T326" s="7"/>
      <c r="U326" s="7"/>
      <c r="V326" s="10" t="str">
        <f t="shared" si="25"/>
        <v/>
      </c>
      <c r="W326" s="19" t="str">
        <f t="shared" si="26"/>
        <v/>
      </c>
      <c r="X326" s="19" t="str">
        <f t="shared" si="27"/>
        <v/>
      </c>
      <c r="Y326" s="19" t="str">
        <f t="shared" si="28"/>
        <v/>
      </c>
      <c r="Z326" s="19" t="str">
        <f t="shared" si="29"/>
        <v/>
      </c>
    </row>
    <row r="327" spans="1:26" ht="30" customHeight="1" x14ac:dyDescent="0.35">
      <c r="A327" s="19" t="str">
        <f>IF($B327="","",IFERROR(MATCH($B327,SKOLY,0),"?")&amp;"-"&amp;COUNTIF($B$5:$B327,$B327))</f>
        <v/>
      </c>
      <c r="B327" s="7"/>
      <c r="C327" s="22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23"/>
      <c r="O327" s="23"/>
      <c r="P327" s="23"/>
      <c r="Q327" s="7"/>
      <c r="R327" s="7"/>
      <c r="S327" s="23"/>
      <c r="T327" s="7"/>
      <c r="U327" s="7"/>
      <c r="V327" s="10" t="str">
        <f t="shared" si="25"/>
        <v/>
      </c>
      <c r="W327" s="19" t="str">
        <f t="shared" si="26"/>
        <v/>
      </c>
      <c r="X327" s="19" t="str">
        <f t="shared" si="27"/>
        <v/>
      </c>
      <c r="Y327" s="19" t="str">
        <f t="shared" si="28"/>
        <v/>
      </c>
      <c r="Z327" s="19" t="str">
        <f t="shared" si="29"/>
        <v/>
      </c>
    </row>
    <row r="328" spans="1:26" ht="30" customHeight="1" x14ac:dyDescent="0.35">
      <c r="A328" s="19" t="str">
        <f>IF($B328="","",IFERROR(MATCH($B328,SKOLY,0),"?")&amp;"-"&amp;COUNTIF($B$5:$B328,$B328))</f>
        <v/>
      </c>
      <c r="B328" s="7"/>
      <c r="C328" s="22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23"/>
      <c r="O328" s="23"/>
      <c r="P328" s="23"/>
      <c r="Q328" s="7"/>
      <c r="R328" s="7"/>
      <c r="S328" s="23"/>
      <c r="T328" s="7"/>
      <c r="U328" s="7"/>
      <c r="V328" s="10" t="str">
        <f t="shared" si="25"/>
        <v/>
      </c>
      <c r="W328" s="19" t="str">
        <f t="shared" si="26"/>
        <v/>
      </c>
      <c r="X328" s="19" t="str">
        <f t="shared" si="27"/>
        <v/>
      </c>
      <c r="Y328" s="19" t="str">
        <f t="shared" si="28"/>
        <v/>
      </c>
      <c r="Z328" s="19" t="str">
        <f t="shared" si="29"/>
        <v/>
      </c>
    </row>
    <row r="329" spans="1:26" ht="30" customHeight="1" x14ac:dyDescent="0.35">
      <c r="A329" s="19" t="str">
        <f>IF($B329="","",IFERROR(MATCH($B329,SKOLY,0),"?")&amp;"-"&amp;COUNTIF($B$5:$B329,$B329))</f>
        <v/>
      </c>
      <c r="B329" s="7"/>
      <c r="C329" s="22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23"/>
      <c r="O329" s="23"/>
      <c r="P329" s="23"/>
      <c r="Q329" s="7"/>
      <c r="R329" s="7"/>
      <c r="S329" s="23"/>
      <c r="T329" s="7"/>
      <c r="U329" s="7"/>
      <c r="V329" s="10" t="str">
        <f t="shared" si="25"/>
        <v/>
      </c>
      <c r="W329" s="19" t="str">
        <f t="shared" si="26"/>
        <v/>
      </c>
      <c r="X329" s="19" t="str">
        <f t="shared" si="27"/>
        <v/>
      </c>
      <c r="Y329" s="19" t="str">
        <f t="shared" si="28"/>
        <v/>
      </c>
      <c r="Z329" s="19" t="str">
        <f t="shared" si="29"/>
        <v/>
      </c>
    </row>
    <row r="330" spans="1:26" ht="30" customHeight="1" x14ac:dyDescent="0.35">
      <c r="A330" s="19" t="str">
        <f>IF($B330="","",IFERROR(MATCH($B330,SKOLY,0),"?")&amp;"-"&amp;COUNTIF($B$5:$B330,$B330))</f>
        <v/>
      </c>
      <c r="B330" s="7"/>
      <c r="C330" s="22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23"/>
      <c r="O330" s="23"/>
      <c r="P330" s="23"/>
      <c r="Q330" s="7"/>
      <c r="R330" s="7"/>
      <c r="S330" s="23"/>
      <c r="T330" s="7"/>
      <c r="U330" s="7"/>
      <c r="V330" s="10" t="str">
        <f t="shared" si="25"/>
        <v/>
      </c>
      <c r="W330" s="19" t="str">
        <f t="shared" si="26"/>
        <v/>
      </c>
      <c r="X330" s="19" t="str">
        <f t="shared" si="27"/>
        <v/>
      </c>
      <c r="Y330" s="19" t="str">
        <f t="shared" si="28"/>
        <v/>
      </c>
      <c r="Z330" s="19" t="str">
        <f t="shared" si="29"/>
        <v/>
      </c>
    </row>
    <row r="331" spans="1:26" ht="30" customHeight="1" x14ac:dyDescent="0.35">
      <c r="A331" s="19" t="str">
        <f>IF($B331="","",IFERROR(MATCH($B331,SKOLY,0),"?")&amp;"-"&amp;COUNTIF($B$5:$B331,$B331))</f>
        <v/>
      </c>
      <c r="B331" s="7"/>
      <c r="C331" s="22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23"/>
      <c r="O331" s="23"/>
      <c r="P331" s="23"/>
      <c r="Q331" s="7"/>
      <c r="R331" s="7"/>
      <c r="S331" s="23"/>
      <c r="T331" s="7"/>
      <c r="U331" s="7"/>
      <c r="V331" s="10" t="str">
        <f t="shared" si="25"/>
        <v/>
      </c>
      <c r="W331" s="19" t="str">
        <f t="shared" si="26"/>
        <v/>
      </c>
      <c r="X331" s="19" t="str">
        <f t="shared" si="27"/>
        <v/>
      </c>
      <c r="Y331" s="19" t="str">
        <f t="shared" si="28"/>
        <v/>
      </c>
      <c r="Z331" s="19" t="str">
        <f t="shared" si="29"/>
        <v/>
      </c>
    </row>
    <row r="332" spans="1:26" ht="30" customHeight="1" x14ac:dyDescent="0.35">
      <c r="A332" s="19" t="str">
        <f>IF($B332="","",IFERROR(MATCH($B332,SKOLY,0),"?")&amp;"-"&amp;COUNTIF($B$5:$B332,$B332))</f>
        <v/>
      </c>
      <c r="B332" s="7"/>
      <c r="C332" s="22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23"/>
      <c r="O332" s="23"/>
      <c r="P332" s="23"/>
      <c r="Q332" s="7"/>
      <c r="R332" s="7"/>
      <c r="S332" s="23"/>
      <c r="T332" s="7"/>
      <c r="U332" s="7"/>
      <c r="V332" s="10" t="str">
        <f t="shared" si="25"/>
        <v/>
      </c>
      <c r="W332" s="19" t="str">
        <f t="shared" si="26"/>
        <v/>
      </c>
      <c r="X332" s="19" t="str">
        <f t="shared" si="27"/>
        <v/>
      </c>
      <c r="Y332" s="19" t="str">
        <f t="shared" si="28"/>
        <v/>
      </c>
      <c r="Z332" s="19" t="str">
        <f t="shared" si="29"/>
        <v/>
      </c>
    </row>
    <row r="333" spans="1:26" ht="30" customHeight="1" x14ac:dyDescent="0.35">
      <c r="A333" s="19" t="str">
        <f>IF($B333="","",IFERROR(MATCH($B333,SKOLY,0),"?")&amp;"-"&amp;COUNTIF($B$5:$B333,$B333))</f>
        <v/>
      </c>
      <c r="B333" s="7"/>
      <c r="C333" s="22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23"/>
      <c r="O333" s="23"/>
      <c r="P333" s="23"/>
      <c r="Q333" s="7"/>
      <c r="R333" s="7"/>
      <c r="S333" s="23"/>
      <c r="T333" s="7"/>
      <c r="U333" s="7"/>
      <c r="V333" s="10" t="str">
        <f t="shared" si="25"/>
        <v/>
      </c>
      <c r="W333" s="19" t="str">
        <f t="shared" si="26"/>
        <v/>
      </c>
      <c r="X333" s="19" t="str">
        <f t="shared" si="27"/>
        <v/>
      </c>
      <c r="Y333" s="19" t="str">
        <f t="shared" si="28"/>
        <v/>
      </c>
      <c r="Z333" s="19" t="str">
        <f t="shared" si="29"/>
        <v/>
      </c>
    </row>
    <row r="334" spans="1:26" ht="30" customHeight="1" x14ac:dyDescent="0.35">
      <c r="A334" s="19" t="str">
        <f>IF($B334="","",IFERROR(MATCH($B334,SKOLY,0),"?")&amp;"-"&amp;COUNTIF($B$5:$B334,$B334))</f>
        <v/>
      </c>
      <c r="B334" s="7"/>
      <c r="C334" s="22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23"/>
      <c r="O334" s="23"/>
      <c r="P334" s="23"/>
      <c r="Q334" s="7"/>
      <c r="R334" s="7"/>
      <c r="S334" s="23"/>
      <c r="T334" s="7"/>
      <c r="U334" s="7"/>
      <c r="V334" s="10" t="str">
        <f t="shared" si="25"/>
        <v/>
      </c>
      <c r="W334" s="19" t="str">
        <f t="shared" si="26"/>
        <v/>
      </c>
      <c r="X334" s="19" t="str">
        <f t="shared" si="27"/>
        <v/>
      </c>
      <c r="Y334" s="19" t="str">
        <f t="shared" si="28"/>
        <v/>
      </c>
      <c r="Z334" s="19" t="str">
        <f t="shared" si="29"/>
        <v/>
      </c>
    </row>
    <row r="335" spans="1:26" ht="30" customHeight="1" x14ac:dyDescent="0.35">
      <c r="A335" s="19" t="str">
        <f>IF($B335="","",IFERROR(MATCH($B335,SKOLY,0),"?")&amp;"-"&amp;COUNTIF($B$5:$B335,$B335))</f>
        <v/>
      </c>
      <c r="B335" s="7"/>
      <c r="C335" s="22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23"/>
      <c r="O335" s="23"/>
      <c r="P335" s="23"/>
      <c r="Q335" s="7"/>
      <c r="R335" s="7"/>
      <c r="S335" s="23"/>
      <c r="T335" s="7"/>
      <c r="U335" s="7"/>
      <c r="V335" s="10" t="str">
        <f t="shared" si="25"/>
        <v/>
      </c>
      <c r="W335" s="19" t="str">
        <f t="shared" si="26"/>
        <v/>
      </c>
      <c r="X335" s="19" t="str">
        <f t="shared" si="27"/>
        <v/>
      </c>
      <c r="Y335" s="19" t="str">
        <f t="shared" si="28"/>
        <v/>
      </c>
      <c r="Z335" s="19" t="str">
        <f t="shared" si="29"/>
        <v/>
      </c>
    </row>
    <row r="336" spans="1:26" ht="30" customHeight="1" x14ac:dyDescent="0.35">
      <c r="A336" s="19" t="str">
        <f>IF($B336="","",IFERROR(MATCH($B336,SKOLY,0),"?")&amp;"-"&amp;COUNTIF($B$5:$B336,$B336))</f>
        <v/>
      </c>
      <c r="B336" s="7"/>
      <c r="C336" s="22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23"/>
      <c r="O336" s="23"/>
      <c r="P336" s="23"/>
      <c r="Q336" s="7"/>
      <c r="R336" s="7"/>
      <c r="S336" s="23"/>
      <c r="T336" s="7"/>
      <c r="U336" s="7"/>
      <c r="V336" s="10" t="str">
        <f t="shared" si="25"/>
        <v/>
      </c>
      <c r="W336" s="19" t="str">
        <f t="shared" si="26"/>
        <v/>
      </c>
      <c r="X336" s="19" t="str">
        <f t="shared" si="27"/>
        <v/>
      </c>
      <c r="Y336" s="19" t="str">
        <f t="shared" si="28"/>
        <v/>
      </c>
      <c r="Z336" s="19" t="str">
        <f t="shared" si="29"/>
        <v/>
      </c>
    </row>
    <row r="337" spans="1:26" ht="30" customHeight="1" x14ac:dyDescent="0.35">
      <c r="A337" s="19" t="str">
        <f>IF($B337="","",IFERROR(MATCH($B337,SKOLY,0),"?")&amp;"-"&amp;COUNTIF($B$5:$B337,$B337))</f>
        <v/>
      </c>
      <c r="B337" s="7"/>
      <c r="C337" s="22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23"/>
      <c r="O337" s="23"/>
      <c r="P337" s="23"/>
      <c r="Q337" s="7"/>
      <c r="R337" s="7"/>
      <c r="S337" s="23"/>
      <c r="T337" s="7"/>
      <c r="U337" s="7"/>
      <c r="V337" s="10" t="str">
        <f t="shared" si="25"/>
        <v/>
      </c>
      <c r="W337" s="19" t="str">
        <f t="shared" si="26"/>
        <v/>
      </c>
      <c r="X337" s="19" t="str">
        <f t="shared" si="27"/>
        <v/>
      </c>
      <c r="Y337" s="19" t="str">
        <f t="shared" si="28"/>
        <v/>
      </c>
      <c r="Z337" s="19" t="str">
        <f t="shared" si="29"/>
        <v/>
      </c>
    </row>
    <row r="338" spans="1:26" ht="30" customHeight="1" x14ac:dyDescent="0.35">
      <c r="A338" s="19" t="str">
        <f>IF($B338="","",IFERROR(MATCH($B338,SKOLY,0),"?")&amp;"-"&amp;COUNTIF($B$5:$B338,$B338))</f>
        <v/>
      </c>
      <c r="B338" s="7"/>
      <c r="C338" s="22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23"/>
      <c r="O338" s="23"/>
      <c r="P338" s="23"/>
      <c r="Q338" s="7"/>
      <c r="R338" s="7"/>
      <c r="S338" s="23"/>
      <c r="T338" s="7"/>
      <c r="U338" s="7"/>
      <c r="V338" s="10" t="str">
        <f t="shared" si="25"/>
        <v/>
      </c>
      <c r="W338" s="19" t="str">
        <f t="shared" si="26"/>
        <v/>
      </c>
      <c r="X338" s="19" t="str">
        <f t="shared" si="27"/>
        <v/>
      </c>
      <c r="Y338" s="19" t="str">
        <f t="shared" si="28"/>
        <v/>
      </c>
      <c r="Z338" s="19" t="str">
        <f t="shared" si="29"/>
        <v/>
      </c>
    </row>
    <row r="339" spans="1:26" ht="30" customHeight="1" x14ac:dyDescent="0.35">
      <c r="A339" s="19" t="str">
        <f>IF($B339="","",IFERROR(MATCH($B339,SKOLY,0),"?")&amp;"-"&amp;COUNTIF($B$5:$B339,$B339))</f>
        <v/>
      </c>
      <c r="B339" s="7"/>
      <c r="C339" s="22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23"/>
      <c r="O339" s="23"/>
      <c r="P339" s="23"/>
      <c r="Q339" s="7"/>
      <c r="R339" s="7"/>
      <c r="S339" s="23"/>
      <c r="T339" s="7"/>
      <c r="U339" s="7"/>
      <c r="V339" s="10" t="str">
        <f t="shared" si="25"/>
        <v/>
      </c>
      <c r="W339" s="19" t="str">
        <f t="shared" si="26"/>
        <v/>
      </c>
      <c r="X339" s="19" t="str">
        <f t="shared" si="27"/>
        <v/>
      </c>
      <c r="Y339" s="19" t="str">
        <f t="shared" si="28"/>
        <v/>
      </c>
      <c r="Z339" s="19" t="str">
        <f t="shared" si="29"/>
        <v/>
      </c>
    </row>
    <row r="340" spans="1:26" ht="30" customHeight="1" x14ac:dyDescent="0.35">
      <c r="A340" s="19" t="str">
        <f>IF($B340="","",IFERROR(MATCH($B340,SKOLY,0),"?")&amp;"-"&amp;COUNTIF($B$5:$B340,$B340))</f>
        <v/>
      </c>
      <c r="B340" s="7"/>
      <c r="C340" s="22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23"/>
      <c r="O340" s="23"/>
      <c r="P340" s="23"/>
      <c r="Q340" s="7"/>
      <c r="R340" s="7"/>
      <c r="S340" s="23"/>
      <c r="T340" s="7"/>
      <c r="U340" s="7"/>
      <c r="V340" s="10" t="str">
        <f t="shared" si="25"/>
        <v/>
      </c>
      <c r="W340" s="19" t="str">
        <f t="shared" si="26"/>
        <v/>
      </c>
      <c r="X340" s="19" t="str">
        <f t="shared" si="27"/>
        <v/>
      </c>
      <c r="Y340" s="19" t="str">
        <f t="shared" si="28"/>
        <v/>
      </c>
      <c r="Z340" s="19" t="str">
        <f t="shared" si="29"/>
        <v/>
      </c>
    </row>
    <row r="341" spans="1:26" ht="30" customHeight="1" x14ac:dyDescent="0.35">
      <c r="A341" s="19" t="str">
        <f>IF($B341="","",IFERROR(MATCH($B341,SKOLY,0),"?")&amp;"-"&amp;COUNTIF($B$5:$B341,$B341))</f>
        <v/>
      </c>
      <c r="B341" s="7"/>
      <c r="C341" s="22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23"/>
      <c r="O341" s="23"/>
      <c r="P341" s="23"/>
      <c r="Q341" s="7"/>
      <c r="R341" s="7"/>
      <c r="S341" s="23"/>
      <c r="T341" s="7"/>
      <c r="U341" s="7"/>
      <c r="V341" s="10" t="str">
        <f t="shared" si="25"/>
        <v/>
      </c>
      <c r="W341" s="19" t="str">
        <f t="shared" si="26"/>
        <v/>
      </c>
      <c r="X341" s="19" t="str">
        <f t="shared" si="27"/>
        <v/>
      </c>
      <c r="Y341" s="19" t="str">
        <f t="shared" si="28"/>
        <v/>
      </c>
      <c r="Z341" s="19" t="str">
        <f t="shared" si="29"/>
        <v/>
      </c>
    </row>
    <row r="342" spans="1:26" ht="30" customHeight="1" x14ac:dyDescent="0.35">
      <c r="A342" s="19" t="str">
        <f>IF($B342="","",IFERROR(MATCH($B342,SKOLY,0),"?")&amp;"-"&amp;COUNTIF($B$5:$B342,$B342))</f>
        <v/>
      </c>
      <c r="B342" s="7"/>
      <c r="C342" s="22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23"/>
      <c r="O342" s="23"/>
      <c r="P342" s="23"/>
      <c r="Q342" s="7"/>
      <c r="R342" s="7"/>
      <c r="S342" s="23"/>
      <c r="T342" s="7"/>
      <c r="U342" s="7"/>
      <c r="V342" s="10" t="str">
        <f t="shared" si="25"/>
        <v/>
      </c>
      <c r="W342" s="19" t="str">
        <f t="shared" si="26"/>
        <v/>
      </c>
      <c r="X342" s="19" t="str">
        <f t="shared" si="27"/>
        <v/>
      </c>
      <c r="Y342" s="19" t="str">
        <f t="shared" si="28"/>
        <v/>
      </c>
      <c r="Z342" s="19" t="str">
        <f t="shared" si="29"/>
        <v/>
      </c>
    </row>
    <row r="343" spans="1:26" ht="30" customHeight="1" x14ac:dyDescent="0.35">
      <c r="A343" s="19" t="str">
        <f>IF($B343="","",IFERROR(MATCH($B343,SKOLY,0),"?")&amp;"-"&amp;COUNTIF($B$5:$B343,$B343))</f>
        <v/>
      </c>
      <c r="B343" s="7"/>
      <c r="C343" s="22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23"/>
      <c r="O343" s="23"/>
      <c r="P343" s="23"/>
      <c r="Q343" s="7"/>
      <c r="R343" s="7"/>
      <c r="S343" s="23"/>
      <c r="T343" s="7"/>
      <c r="U343" s="7"/>
      <c r="V343" s="10" t="str">
        <f t="shared" si="25"/>
        <v/>
      </c>
      <c r="W343" s="19" t="str">
        <f t="shared" si="26"/>
        <v/>
      </c>
      <c r="X343" s="19" t="str">
        <f t="shared" si="27"/>
        <v/>
      </c>
      <c r="Y343" s="19" t="str">
        <f t="shared" si="28"/>
        <v/>
      </c>
      <c r="Z343" s="19" t="str">
        <f t="shared" si="29"/>
        <v/>
      </c>
    </row>
    <row r="344" spans="1:26" ht="30" customHeight="1" x14ac:dyDescent="0.35">
      <c r="A344" s="19" t="str">
        <f>IF($B344="","",IFERROR(MATCH($B344,SKOLY,0),"?")&amp;"-"&amp;COUNTIF($B$5:$B344,$B344))</f>
        <v/>
      </c>
      <c r="B344" s="7"/>
      <c r="C344" s="22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23"/>
      <c r="O344" s="23"/>
      <c r="P344" s="23"/>
      <c r="Q344" s="7"/>
      <c r="R344" s="7"/>
      <c r="S344" s="23"/>
      <c r="T344" s="7"/>
      <c r="U344" s="7"/>
      <c r="V344" s="10" t="str">
        <f t="shared" si="25"/>
        <v/>
      </c>
      <c r="W344" s="19" t="str">
        <f t="shared" si="26"/>
        <v/>
      </c>
      <c r="X344" s="19" t="str">
        <f t="shared" si="27"/>
        <v/>
      </c>
      <c r="Y344" s="19" t="str">
        <f t="shared" si="28"/>
        <v/>
      </c>
      <c r="Z344" s="19" t="str">
        <f t="shared" si="29"/>
        <v/>
      </c>
    </row>
    <row r="345" spans="1:26" ht="30" customHeight="1" x14ac:dyDescent="0.35">
      <c r="A345" s="19" t="str">
        <f>IF($B345="","",IFERROR(MATCH($B345,SKOLY,0),"?")&amp;"-"&amp;COUNTIF($B$5:$B345,$B345))</f>
        <v/>
      </c>
      <c r="B345" s="7"/>
      <c r="C345" s="22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23"/>
      <c r="O345" s="23"/>
      <c r="P345" s="23"/>
      <c r="Q345" s="7"/>
      <c r="R345" s="7"/>
      <c r="S345" s="23"/>
      <c r="T345" s="7"/>
      <c r="U345" s="7"/>
      <c r="V345" s="10" t="str">
        <f t="shared" si="25"/>
        <v/>
      </c>
      <c r="W345" s="19" t="str">
        <f t="shared" si="26"/>
        <v/>
      </c>
      <c r="X345" s="19" t="str">
        <f t="shared" si="27"/>
        <v/>
      </c>
      <c r="Y345" s="19" t="str">
        <f t="shared" si="28"/>
        <v/>
      </c>
      <c r="Z345" s="19" t="str">
        <f t="shared" si="29"/>
        <v/>
      </c>
    </row>
    <row r="346" spans="1:26" ht="30" customHeight="1" x14ac:dyDescent="0.35">
      <c r="A346" s="19" t="str">
        <f>IF($B346="","",IFERROR(MATCH($B346,SKOLY,0),"?")&amp;"-"&amp;COUNTIF($B$5:$B346,$B346))</f>
        <v/>
      </c>
      <c r="B346" s="7"/>
      <c r="C346" s="22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23"/>
      <c r="O346" s="23"/>
      <c r="P346" s="23"/>
      <c r="Q346" s="7"/>
      <c r="R346" s="7"/>
      <c r="S346" s="23"/>
      <c r="T346" s="7"/>
      <c r="U346" s="7"/>
      <c r="V346" s="10" t="str">
        <f t="shared" si="25"/>
        <v/>
      </c>
      <c r="W346" s="19" t="str">
        <f t="shared" si="26"/>
        <v/>
      </c>
      <c r="X346" s="19" t="str">
        <f t="shared" si="27"/>
        <v/>
      </c>
      <c r="Y346" s="19" t="str">
        <f t="shared" si="28"/>
        <v/>
      </c>
      <c r="Z346" s="19" t="str">
        <f t="shared" si="29"/>
        <v/>
      </c>
    </row>
    <row r="347" spans="1:26" ht="30" customHeight="1" x14ac:dyDescent="0.35">
      <c r="A347" s="19" t="str">
        <f>IF($B347="","",IFERROR(MATCH($B347,SKOLY,0),"?")&amp;"-"&amp;COUNTIF($B$5:$B347,$B347))</f>
        <v/>
      </c>
      <c r="B347" s="7"/>
      <c r="C347" s="22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23"/>
      <c r="O347" s="23"/>
      <c r="P347" s="23"/>
      <c r="Q347" s="7"/>
      <c r="R347" s="7"/>
      <c r="S347" s="23"/>
      <c r="T347" s="7"/>
      <c r="U347" s="7"/>
      <c r="V347" s="10" t="str">
        <f t="shared" si="25"/>
        <v/>
      </c>
      <c r="W347" s="19" t="str">
        <f t="shared" si="26"/>
        <v/>
      </c>
      <c r="X347" s="19" t="str">
        <f t="shared" si="27"/>
        <v/>
      </c>
      <c r="Y347" s="19" t="str">
        <f t="shared" si="28"/>
        <v/>
      </c>
      <c r="Z347" s="19" t="str">
        <f t="shared" si="29"/>
        <v/>
      </c>
    </row>
    <row r="348" spans="1:26" ht="30" customHeight="1" x14ac:dyDescent="0.35">
      <c r="A348" s="19" t="str">
        <f>IF($B348="","",IFERROR(MATCH($B348,SKOLY,0),"?")&amp;"-"&amp;COUNTIF($B$5:$B348,$B348))</f>
        <v/>
      </c>
      <c r="B348" s="7"/>
      <c r="C348" s="22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23"/>
      <c r="O348" s="23"/>
      <c r="P348" s="23"/>
      <c r="Q348" s="7"/>
      <c r="R348" s="7"/>
      <c r="S348" s="23"/>
      <c r="T348" s="7"/>
      <c r="U348" s="7"/>
      <c r="V348" s="10" t="str">
        <f t="shared" si="25"/>
        <v/>
      </c>
      <c r="W348" s="19" t="str">
        <f t="shared" si="26"/>
        <v/>
      </c>
      <c r="X348" s="19" t="str">
        <f t="shared" si="27"/>
        <v/>
      </c>
      <c r="Y348" s="19" t="str">
        <f t="shared" si="28"/>
        <v/>
      </c>
      <c r="Z348" s="19" t="str">
        <f t="shared" si="29"/>
        <v/>
      </c>
    </row>
    <row r="349" spans="1:26" ht="30" customHeight="1" x14ac:dyDescent="0.35">
      <c r="A349" s="19" t="str">
        <f>IF($B349="","",IFERROR(MATCH($B349,SKOLY,0),"?")&amp;"-"&amp;COUNTIF($B$5:$B349,$B349))</f>
        <v/>
      </c>
      <c r="B349" s="7"/>
      <c r="C349" s="22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23"/>
      <c r="O349" s="23"/>
      <c r="P349" s="23"/>
      <c r="Q349" s="7"/>
      <c r="R349" s="7"/>
      <c r="S349" s="23"/>
      <c r="T349" s="7"/>
      <c r="U349" s="7"/>
      <c r="V349" s="10" t="str">
        <f t="shared" si="25"/>
        <v/>
      </c>
      <c r="W349" s="19" t="str">
        <f t="shared" si="26"/>
        <v/>
      </c>
      <c r="X349" s="19" t="str">
        <f t="shared" si="27"/>
        <v/>
      </c>
      <c r="Y349" s="19" t="str">
        <f t="shared" si="28"/>
        <v/>
      </c>
      <c r="Z349" s="19" t="str">
        <f t="shared" si="29"/>
        <v/>
      </c>
    </row>
    <row r="350" spans="1:26" ht="30" customHeight="1" x14ac:dyDescent="0.35">
      <c r="A350" s="19" t="str">
        <f>IF($B350="","",IFERROR(MATCH($B350,SKOLY,0),"?")&amp;"-"&amp;COUNTIF($B$5:$B350,$B350))</f>
        <v/>
      </c>
      <c r="B350" s="7"/>
      <c r="C350" s="22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23"/>
      <c r="O350" s="23"/>
      <c r="P350" s="23"/>
      <c r="Q350" s="7"/>
      <c r="R350" s="7"/>
      <c r="S350" s="23"/>
      <c r="T350" s="7"/>
      <c r="U350" s="7"/>
      <c r="V350" s="10" t="str">
        <f t="shared" si="25"/>
        <v/>
      </c>
      <c r="W350" s="19" t="str">
        <f t="shared" si="26"/>
        <v/>
      </c>
      <c r="X350" s="19" t="str">
        <f t="shared" si="27"/>
        <v/>
      </c>
      <c r="Y350" s="19" t="str">
        <f t="shared" si="28"/>
        <v/>
      </c>
      <c r="Z350" s="19" t="str">
        <f t="shared" si="29"/>
        <v/>
      </c>
    </row>
    <row r="351" spans="1:26" ht="30" customHeight="1" x14ac:dyDescent="0.35">
      <c r="A351" s="19" t="str">
        <f>IF($B351="","",IFERROR(MATCH($B351,SKOLY,0),"?")&amp;"-"&amp;COUNTIF($B$5:$B351,$B351))</f>
        <v/>
      </c>
      <c r="B351" s="7"/>
      <c r="C351" s="22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23"/>
      <c r="O351" s="23"/>
      <c r="P351" s="23"/>
      <c r="Q351" s="7"/>
      <c r="R351" s="7"/>
      <c r="S351" s="23"/>
      <c r="T351" s="7"/>
      <c r="U351" s="7"/>
      <c r="V351" s="10" t="str">
        <f t="shared" si="25"/>
        <v/>
      </c>
      <c r="W351" s="19" t="str">
        <f t="shared" si="26"/>
        <v/>
      </c>
      <c r="X351" s="19" t="str">
        <f t="shared" si="27"/>
        <v/>
      </c>
      <c r="Y351" s="19" t="str">
        <f t="shared" si="28"/>
        <v/>
      </c>
      <c r="Z351" s="19" t="str">
        <f t="shared" si="29"/>
        <v/>
      </c>
    </row>
    <row r="352" spans="1:26" ht="30" customHeight="1" x14ac:dyDescent="0.35">
      <c r="A352" s="19" t="str">
        <f>IF($B352="","",IFERROR(MATCH($B352,SKOLY,0),"?")&amp;"-"&amp;COUNTIF($B$5:$B352,$B352))</f>
        <v/>
      </c>
      <c r="B352" s="7"/>
      <c r="C352" s="22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23"/>
      <c r="O352" s="23"/>
      <c r="P352" s="23"/>
      <c r="Q352" s="7"/>
      <c r="R352" s="7"/>
      <c r="S352" s="23"/>
      <c r="T352" s="7"/>
      <c r="U352" s="7"/>
      <c r="V352" s="10" t="str">
        <f t="shared" si="25"/>
        <v/>
      </c>
      <c r="W352" s="19" t="str">
        <f t="shared" si="26"/>
        <v/>
      </c>
      <c r="X352" s="19" t="str">
        <f t="shared" si="27"/>
        <v/>
      </c>
      <c r="Y352" s="19" t="str">
        <f t="shared" si="28"/>
        <v/>
      </c>
      <c r="Z352" s="19" t="str">
        <f t="shared" si="29"/>
        <v/>
      </c>
    </row>
    <row r="353" spans="1:26" ht="30" customHeight="1" x14ac:dyDescent="0.35">
      <c r="A353" s="19" t="str">
        <f>IF($B353="","",IFERROR(MATCH($B353,SKOLY,0),"?")&amp;"-"&amp;COUNTIF($B$5:$B353,$B353))</f>
        <v/>
      </c>
      <c r="B353" s="7"/>
      <c r="C353" s="22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23"/>
      <c r="O353" s="23"/>
      <c r="P353" s="23"/>
      <c r="Q353" s="7"/>
      <c r="R353" s="7"/>
      <c r="S353" s="23"/>
      <c r="T353" s="7"/>
      <c r="U353" s="7"/>
      <c r="V353" s="10" t="str">
        <f t="shared" si="25"/>
        <v/>
      </c>
      <c r="W353" s="19" t="str">
        <f t="shared" si="26"/>
        <v/>
      </c>
      <c r="X353" s="19" t="str">
        <f t="shared" si="27"/>
        <v/>
      </c>
      <c r="Y353" s="19" t="str">
        <f t="shared" si="28"/>
        <v/>
      </c>
      <c r="Z353" s="19" t="str">
        <f t="shared" si="29"/>
        <v/>
      </c>
    </row>
    <row r="354" spans="1:26" ht="30" customHeight="1" x14ac:dyDescent="0.35">
      <c r="A354" s="19" t="str">
        <f>IF($B354="","",IFERROR(MATCH($B354,SKOLY,0),"?")&amp;"-"&amp;COUNTIF($B$5:$B354,$B354))</f>
        <v/>
      </c>
      <c r="B354" s="7"/>
      <c r="C354" s="22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23"/>
      <c r="O354" s="23"/>
      <c r="P354" s="23"/>
      <c r="Q354" s="7"/>
      <c r="R354" s="7"/>
      <c r="S354" s="23"/>
      <c r="T354" s="7"/>
      <c r="U354" s="7"/>
      <c r="V354" s="10" t="str">
        <f t="shared" si="25"/>
        <v/>
      </c>
      <c r="W354" s="19" t="str">
        <f t="shared" si="26"/>
        <v/>
      </c>
      <c r="X354" s="19" t="str">
        <f t="shared" si="27"/>
        <v/>
      </c>
      <c r="Y354" s="19" t="str">
        <f t="shared" si="28"/>
        <v/>
      </c>
      <c r="Z354" s="19" t="str">
        <f t="shared" si="29"/>
        <v/>
      </c>
    </row>
    <row r="355" spans="1:26" ht="30" customHeight="1" x14ac:dyDescent="0.35">
      <c r="A355" s="19" t="str">
        <f>IF($B355="","",IFERROR(MATCH($B355,SKOLY,0),"?")&amp;"-"&amp;COUNTIF($B$5:$B355,$B355))</f>
        <v/>
      </c>
      <c r="B355" s="7"/>
      <c r="C355" s="22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23"/>
      <c r="O355" s="23"/>
      <c r="P355" s="23"/>
      <c r="Q355" s="7"/>
      <c r="R355" s="7"/>
      <c r="S355" s="23"/>
      <c r="T355" s="7"/>
      <c r="U355" s="7"/>
      <c r="V355" s="10" t="str">
        <f t="shared" si="25"/>
        <v/>
      </c>
      <c r="W355" s="19" t="str">
        <f t="shared" si="26"/>
        <v/>
      </c>
      <c r="X355" s="19" t="str">
        <f t="shared" si="27"/>
        <v/>
      </c>
      <c r="Y355" s="19" t="str">
        <f t="shared" si="28"/>
        <v/>
      </c>
      <c r="Z355" s="19" t="str">
        <f t="shared" si="29"/>
        <v/>
      </c>
    </row>
    <row r="356" spans="1:26" ht="30" customHeight="1" x14ac:dyDescent="0.35">
      <c r="A356" s="19" t="str">
        <f>IF($B356="","",IFERROR(MATCH($B356,SKOLY,0),"?")&amp;"-"&amp;COUNTIF($B$5:$B356,$B356))</f>
        <v/>
      </c>
      <c r="B356" s="7"/>
      <c r="C356" s="22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23"/>
      <c r="O356" s="23"/>
      <c r="P356" s="23"/>
      <c r="Q356" s="7"/>
      <c r="R356" s="7"/>
      <c r="S356" s="23"/>
      <c r="T356" s="7"/>
      <c r="U356" s="7"/>
      <c r="V356" s="10" t="str">
        <f t="shared" si="25"/>
        <v/>
      </c>
      <c r="W356" s="19" t="str">
        <f t="shared" si="26"/>
        <v/>
      </c>
      <c r="X356" s="19" t="str">
        <f t="shared" si="27"/>
        <v/>
      </c>
      <c r="Y356" s="19" t="str">
        <f t="shared" si="28"/>
        <v/>
      </c>
      <c r="Z356" s="19" t="str">
        <f t="shared" si="29"/>
        <v/>
      </c>
    </row>
    <row r="357" spans="1:26" ht="30" customHeight="1" x14ac:dyDescent="0.35">
      <c r="A357" s="19" t="str">
        <f>IF($B357="","",IFERROR(MATCH($B357,SKOLY,0),"?")&amp;"-"&amp;COUNTIF($B$5:$B357,$B357))</f>
        <v/>
      </c>
      <c r="B357" s="7"/>
      <c r="C357" s="22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23"/>
      <c r="O357" s="23"/>
      <c r="P357" s="23"/>
      <c r="Q357" s="7"/>
      <c r="R357" s="7"/>
      <c r="S357" s="23"/>
      <c r="T357" s="7"/>
      <c r="U357" s="7"/>
      <c r="V357" s="10" t="str">
        <f t="shared" si="25"/>
        <v/>
      </c>
      <c r="W357" s="19" t="str">
        <f t="shared" si="26"/>
        <v/>
      </c>
      <c r="X357" s="19" t="str">
        <f t="shared" si="27"/>
        <v/>
      </c>
      <c r="Y357" s="19" t="str">
        <f t="shared" si="28"/>
        <v/>
      </c>
      <c r="Z357" s="19" t="str">
        <f t="shared" si="29"/>
        <v/>
      </c>
    </row>
    <row r="358" spans="1:26" ht="30" customHeight="1" x14ac:dyDescent="0.35">
      <c r="A358" s="19" t="str">
        <f>IF($B358="","",IFERROR(MATCH($B358,SKOLY,0),"?")&amp;"-"&amp;COUNTIF($B$5:$B358,$B358))</f>
        <v/>
      </c>
      <c r="B358" s="7"/>
      <c r="C358" s="22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23"/>
      <c r="O358" s="23"/>
      <c r="P358" s="23"/>
      <c r="Q358" s="7"/>
      <c r="R358" s="7"/>
      <c r="S358" s="23"/>
      <c r="T358" s="7"/>
      <c r="U358" s="7"/>
      <c r="V358" s="10" t="str">
        <f t="shared" si="25"/>
        <v/>
      </c>
      <c r="W358" s="19" t="str">
        <f t="shared" si="26"/>
        <v/>
      </c>
      <c r="X358" s="19" t="str">
        <f t="shared" si="27"/>
        <v/>
      </c>
      <c r="Y358" s="19" t="str">
        <f t="shared" si="28"/>
        <v/>
      </c>
      <c r="Z358" s="19" t="str">
        <f t="shared" si="29"/>
        <v/>
      </c>
    </row>
    <row r="359" spans="1:26" ht="30" customHeight="1" x14ac:dyDescent="0.35">
      <c r="A359" s="19" t="str">
        <f>IF($B359="","",IFERROR(MATCH($B359,SKOLY,0),"?")&amp;"-"&amp;COUNTIF($B$5:$B359,$B359))</f>
        <v/>
      </c>
      <c r="B359" s="7"/>
      <c r="C359" s="22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23"/>
      <c r="O359" s="23"/>
      <c r="P359" s="23"/>
      <c r="Q359" s="7"/>
      <c r="R359" s="7"/>
      <c r="S359" s="23"/>
      <c r="T359" s="7"/>
      <c r="U359" s="7"/>
      <c r="V359" s="10" t="str">
        <f t="shared" si="25"/>
        <v/>
      </c>
      <c r="W359" s="19" t="str">
        <f t="shared" si="26"/>
        <v/>
      </c>
      <c r="X359" s="19" t="str">
        <f t="shared" si="27"/>
        <v/>
      </c>
      <c r="Y359" s="19" t="str">
        <f t="shared" si="28"/>
        <v/>
      </c>
      <c r="Z359" s="19" t="str">
        <f t="shared" si="29"/>
        <v/>
      </c>
    </row>
    <row r="360" spans="1:26" ht="30" customHeight="1" x14ac:dyDescent="0.35">
      <c r="A360" s="19" t="str">
        <f>IF($B360="","",IFERROR(MATCH($B360,SKOLY,0),"?")&amp;"-"&amp;COUNTIF($B$5:$B360,$B360))</f>
        <v/>
      </c>
      <c r="B360" s="7"/>
      <c r="C360" s="22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23"/>
      <c r="O360" s="23"/>
      <c r="P360" s="23"/>
      <c r="Q360" s="7"/>
      <c r="R360" s="7"/>
      <c r="S360" s="23"/>
      <c r="T360" s="7"/>
      <c r="U360" s="7"/>
      <c r="V360" s="10" t="str">
        <f t="shared" si="25"/>
        <v/>
      </c>
      <c r="W360" s="19" t="str">
        <f t="shared" si="26"/>
        <v/>
      </c>
      <c r="X360" s="19" t="str">
        <f t="shared" si="27"/>
        <v/>
      </c>
      <c r="Y360" s="19" t="str">
        <f t="shared" si="28"/>
        <v/>
      </c>
      <c r="Z360" s="19" t="str">
        <f t="shared" si="29"/>
        <v/>
      </c>
    </row>
    <row r="361" spans="1:26" ht="30" customHeight="1" x14ac:dyDescent="0.35">
      <c r="A361" s="19" t="str">
        <f>IF($B361="","",IFERROR(MATCH($B361,SKOLY,0),"?")&amp;"-"&amp;COUNTIF($B$5:$B361,$B361))</f>
        <v/>
      </c>
      <c r="B361" s="7"/>
      <c r="C361" s="22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23"/>
      <c r="O361" s="23"/>
      <c r="P361" s="23"/>
      <c r="Q361" s="7"/>
      <c r="R361" s="7"/>
      <c r="S361" s="23"/>
      <c r="T361" s="7"/>
      <c r="U361" s="7"/>
      <c r="V361" s="10" t="str">
        <f t="shared" si="25"/>
        <v/>
      </c>
      <c r="W361" s="19" t="str">
        <f t="shared" si="26"/>
        <v/>
      </c>
      <c r="X361" s="19" t="str">
        <f t="shared" si="27"/>
        <v/>
      </c>
      <c r="Y361" s="19" t="str">
        <f t="shared" si="28"/>
        <v/>
      </c>
      <c r="Z361" s="19" t="str">
        <f t="shared" si="29"/>
        <v/>
      </c>
    </row>
    <row r="362" spans="1:26" ht="30" customHeight="1" x14ac:dyDescent="0.35">
      <c r="A362" s="19" t="str">
        <f>IF($B362="","",IFERROR(MATCH($B362,SKOLY,0),"?")&amp;"-"&amp;COUNTIF($B$5:$B362,$B362))</f>
        <v/>
      </c>
      <c r="B362" s="7"/>
      <c r="C362" s="22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23"/>
      <c r="O362" s="23"/>
      <c r="P362" s="23"/>
      <c r="Q362" s="7"/>
      <c r="R362" s="7"/>
      <c r="S362" s="23"/>
      <c r="T362" s="7"/>
      <c r="U362" s="7"/>
      <c r="V362" s="10" t="str">
        <f t="shared" si="25"/>
        <v/>
      </c>
      <c r="W362" s="19" t="str">
        <f t="shared" si="26"/>
        <v/>
      </c>
      <c r="X362" s="19" t="str">
        <f t="shared" si="27"/>
        <v/>
      </c>
      <c r="Y362" s="19" t="str">
        <f t="shared" si="28"/>
        <v/>
      </c>
      <c r="Z362" s="19" t="str">
        <f t="shared" si="29"/>
        <v/>
      </c>
    </row>
    <row r="363" spans="1:26" ht="30" customHeight="1" x14ac:dyDescent="0.35">
      <c r="A363" s="19" t="str">
        <f>IF($B363="","",IFERROR(MATCH($B363,SKOLY,0),"?")&amp;"-"&amp;COUNTIF($B$5:$B363,$B363))</f>
        <v/>
      </c>
      <c r="B363" s="7"/>
      <c r="C363" s="22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23"/>
      <c r="O363" s="23"/>
      <c r="P363" s="23"/>
      <c r="Q363" s="7"/>
      <c r="R363" s="7"/>
      <c r="S363" s="23"/>
      <c r="T363" s="7"/>
      <c r="U363" s="7"/>
      <c r="V363" s="10" t="str">
        <f t="shared" si="25"/>
        <v/>
      </c>
      <c r="W363" s="19" t="str">
        <f t="shared" si="26"/>
        <v/>
      </c>
      <c r="X363" s="19" t="str">
        <f t="shared" si="27"/>
        <v/>
      </c>
      <c r="Y363" s="19" t="str">
        <f t="shared" si="28"/>
        <v/>
      </c>
      <c r="Z363" s="19" t="str">
        <f t="shared" si="29"/>
        <v/>
      </c>
    </row>
    <row r="364" spans="1:26" ht="30" customHeight="1" x14ac:dyDescent="0.35">
      <c r="A364" s="19" t="str">
        <f>IF($B364="","",IFERROR(MATCH($B364,SKOLY,0),"?")&amp;"-"&amp;COUNTIF($B$5:$B364,$B364))</f>
        <v/>
      </c>
      <c r="B364" s="7"/>
      <c r="C364" s="22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23"/>
      <c r="O364" s="23"/>
      <c r="P364" s="23"/>
      <c r="Q364" s="7"/>
      <c r="R364" s="7"/>
      <c r="S364" s="23"/>
      <c r="T364" s="7"/>
      <c r="U364" s="7"/>
      <c r="V364" s="10" t="str">
        <f t="shared" si="25"/>
        <v/>
      </c>
      <c r="W364" s="19" t="str">
        <f t="shared" si="26"/>
        <v/>
      </c>
      <c r="X364" s="19" t="str">
        <f t="shared" si="27"/>
        <v/>
      </c>
      <c r="Y364" s="19" t="str">
        <f t="shared" si="28"/>
        <v/>
      </c>
      <c r="Z364" s="19" t="str">
        <f t="shared" si="29"/>
        <v/>
      </c>
    </row>
    <row r="365" spans="1:26" ht="30" customHeight="1" x14ac:dyDescent="0.35">
      <c r="A365" s="19" t="str">
        <f>IF($B365="","",IFERROR(MATCH($B365,SKOLY,0),"?")&amp;"-"&amp;COUNTIF($B$5:$B365,$B365))</f>
        <v/>
      </c>
      <c r="B365" s="7"/>
      <c r="C365" s="22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23"/>
      <c r="O365" s="23"/>
      <c r="P365" s="23"/>
      <c r="Q365" s="7"/>
      <c r="R365" s="7"/>
      <c r="S365" s="23"/>
      <c r="T365" s="7"/>
      <c r="U365" s="7"/>
      <c r="V365" s="10" t="str">
        <f t="shared" si="25"/>
        <v/>
      </c>
      <c r="W365" s="19" t="str">
        <f t="shared" si="26"/>
        <v/>
      </c>
      <c r="X365" s="19" t="str">
        <f t="shared" si="27"/>
        <v/>
      </c>
      <c r="Y365" s="19" t="str">
        <f t="shared" si="28"/>
        <v/>
      </c>
      <c r="Z365" s="19" t="str">
        <f t="shared" si="29"/>
        <v/>
      </c>
    </row>
    <row r="366" spans="1:26" ht="30" customHeight="1" x14ac:dyDescent="0.35">
      <c r="A366" s="19" t="str">
        <f>IF($B366="","",IFERROR(MATCH($B366,SKOLY,0),"?")&amp;"-"&amp;COUNTIF($B$5:$B366,$B366))</f>
        <v/>
      </c>
      <c r="B366" s="7"/>
      <c r="C366" s="22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23"/>
      <c r="O366" s="23"/>
      <c r="P366" s="23"/>
      <c r="Q366" s="7"/>
      <c r="R366" s="7"/>
      <c r="S366" s="23"/>
      <c r="T366" s="7"/>
      <c r="U366" s="7"/>
      <c r="V366" s="10" t="str">
        <f t="shared" si="25"/>
        <v/>
      </c>
      <c r="W366" s="19" t="str">
        <f t="shared" si="26"/>
        <v/>
      </c>
      <c r="X366" s="19" t="str">
        <f t="shared" si="27"/>
        <v/>
      </c>
      <c r="Y366" s="19" t="str">
        <f t="shared" si="28"/>
        <v/>
      </c>
      <c r="Z366" s="19" t="str">
        <f t="shared" si="29"/>
        <v/>
      </c>
    </row>
    <row r="367" spans="1:26" ht="30" customHeight="1" x14ac:dyDescent="0.35">
      <c r="A367" s="19" t="str">
        <f>IF($B367="","",IFERROR(MATCH($B367,SKOLY,0),"?")&amp;"-"&amp;COUNTIF($B$5:$B367,$B367))</f>
        <v/>
      </c>
      <c r="B367" s="7"/>
      <c r="C367" s="22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23"/>
      <c r="O367" s="23"/>
      <c r="P367" s="23"/>
      <c r="Q367" s="7"/>
      <c r="R367" s="7"/>
      <c r="S367" s="23"/>
      <c r="T367" s="7"/>
      <c r="U367" s="7"/>
      <c r="V367" s="10" t="str">
        <f t="shared" si="25"/>
        <v/>
      </c>
      <c r="W367" s="19" t="str">
        <f t="shared" si="26"/>
        <v/>
      </c>
      <c r="X367" s="19" t="str">
        <f t="shared" si="27"/>
        <v/>
      </c>
      <c r="Y367" s="19" t="str">
        <f t="shared" si="28"/>
        <v/>
      </c>
      <c r="Z367" s="19" t="str">
        <f t="shared" si="29"/>
        <v/>
      </c>
    </row>
    <row r="368" spans="1:26" ht="30" customHeight="1" x14ac:dyDescent="0.35">
      <c r="A368" s="19" t="str">
        <f>IF($B368="","",IFERROR(MATCH($B368,SKOLY,0),"?")&amp;"-"&amp;COUNTIF($B$5:$B368,$B368))</f>
        <v/>
      </c>
      <c r="B368" s="7"/>
      <c r="C368" s="22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23"/>
      <c r="O368" s="23"/>
      <c r="P368" s="23"/>
      <c r="Q368" s="7"/>
      <c r="R368" s="7"/>
      <c r="S368" s="23"/>
      <c r="T368" s="7"/>
      <c r="U368" s="7"/>
      <c r="V368" s="10" t="str">
        <f t="shared" si="25"/>
        <v/>
      </c>
      <c r="W368" s="19" t="str">
        <f t="shared" si="26"/>
        <v/>
      </c>
      <c r="X368" s="19" t="str">
        <f t="shared" si="27"/>
        <v/>
      </c>
      <c r="Y368" s="19" t="str">
        <f t="shared" si="28"/>
        <v/>
      </c>
      <c r="Z368" s="19" t="str">
        <f t="shared" si="29"/>
        <v/>
      </c>
    </row>
    <row r="369" spans="1:26" ht="30" customHeight="1" x14ac:dyDescent="0.35">
      <c r="A369" s="19" t="str">
        <f>IF($B369="","",IFERROR(MATCH($B369,SKOLY,0),"?")&amp;"-"&amp;COUNTIF($B$5:$B369,$B369))</f>
        <v/>
      </c>
      <c r="B369" s="7"/>
      <c r="C369" s="22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23"/>
      <c r="O369" s="23"/>
      <c r="P369" s="23"/>
      <c r="Q369" s="7"/>
      <c r="R369" s="7"/>
      <c r="S369" s="23"/>
      <c r="T369" s="7"/>
      <c r="U369" s="7"/>
      <c r="V369" s="10" t="str">
        <f t="shared" si="25"/>
        <v/>
      </c>
      <c r="W369" s="19" t="str">
        <f t="shared" si="26"/>
        <v/>
      </c>
      <c r="X369" s="19" t="str">
        <f t="shared" si="27"/>
        <v/>
      </c>
      <c r="Y369" s="19" t="str">
        <f t="shared" si="28"/>
        <v/>
      </c>
      <c r="Z369" s="19" t="str">
        <f t="shared" si="29"/>
        <v/>
      </c>
    </row>
    <row r="370" spans="1:26" ht="30" customHeight="1" x14ac:dyDescent="0.35">
      <c r="A370" s="19" t="str">
        <f>IF($B370="","",IFERROR(MATCH($B370,SKOLY,0),"?")&amp;"-"&amp;COUNTIF($B$5:$B370,$B370))</f>
        <v/>
      </c>
      <c r="B370" s="7"/>
      <c r="C370" s="22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23"/>
      <c r="O370" s="23"/>
      <c r="P370" s="23"/>
      <c r="Q370" s="7"/>
      <c r="R370" s="7"/>
      <c r="S370" s="23"/>
      <c r="T370" s="7"/>
      <c r="U370" s="7"/>
      <c r="V370" s="10" t="str">
        <f t="shared" si="25"/>
        <v/>
      </c>
      <c r="W370" s="19" t="str">
        <f t="shared" si="26"/>
        <v/>
      </c>
      <c r="X370" s="19" t="str">
        <f t="shared" si="27"/>
        <v/>
      </c>
      <c r="Y370" s="19" t="str">
        <f t="shared" si="28"/>
        <v/>
      </c>
      <c r="Z370" s="19" t="str">
        <f t="shared" si="29"/>
        <v/>
      </c>
    </row>
    <row r="371" spans="1:26" ht="30" customHeight="1" x14ac:dyDescent="0.35">
      <c r="A371" s="19" t="str">
        <f>IF($B371="","",IFERROR(MATCH($B371,SKOLY,0),"?")&amp;"-"&amp;COUNTIF($B$5:$B371,$B371))</f>
        <v/>
      </c>
      <c r="B371" s="7"/>
      <c r="C371" s="22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23"/>
      <c r="O371" s="23"/>
      <c r="P371" s="23"/>
      <c r="Q371" s="7"/>
      <c r="R371" s="7"/>
      <c r="S371" s="23"/>
      <c r="T371" s="7"/>
      <c r="U371" s="7"/>
      <c r="V371" s="10" t="str">
        <f t="shared" si="25"/>
        <v/>
      </c>
      <c r="W371" s="19" t="str">
        <f t="shared" si="26"/>
        <v/>
      </c>
      <c r="X371" s="19" t="str">
        <f t="shared" si="27"/>
        <v/>
      </c>
      <c r="Y371" s="19" t="str">
        <f t="shared" si="28"/>
        <v/>
      </c>
      <c r="Z371" s="19" t="str">
        <f t="shared" si="29"/>
        <v/>
      </c>
    </row>
    <row r="372" spans="1:26" ht="30" customHeight="1" x14ac:dyDescent="0.35">
      <c r="A372" s="19" t="str">
        <f>IF($B372="","",IFERROR(MATCH($B372,SKOLY,0),"?")&amp;"-"&amp;COUNTIF($B$5:$B372,$B372))</f>
        <v/>
      </c>
      <c r="B372" s="7"/>
      <c r="C372" s="22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23"/>
      <c r="O372" s="23"/>
      <c r="P372" s="23"/>
      <c r="Q372" s="7"/>
      <c r="R372" s="7"/>
      <c r="S372" s="23"/>
      <c r="T372" s="7"/>
      <c r="U372" s="7"/>
      <c r="V372" s="10" t="str">
        <f t="shared" si="25"/>
        <v/>
      </c>
      <c r="W372" s="19" t="str">
        <f t="shared" si="26"/>
        <v/>
      </c>
      <c r="X372" s="19" t="str">
        <f t="shared" si="27"/>
        <v/>
      </c>
      <c r="Y372" s="19" t="str">
        <f t="shared" si="28"/>
        <v/>
      </c>
      <c r="Z372" s="19" t="str">
        <f t="shared" si="29"/>
        <v/>
      </c>
    </row>
    <row r="373" spans="1:26" ht="30" customHeight="1" x14ac:dyDescent="0.35">
      <c r="A373" s="19" t="str">
        <f>IF($B373="","",IFERROR(MATCH($B373,SKOLY,0),"?")&amp;"-"&amp;COUNTIF($B$5:$B373,$B373))</f>
        <v/>
      </c>
      <c r="B373" s="7"/>
      <c r="C373" s="22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23"/>
      <c r="O373" s="23"/>
      <c r="P373" s="23"/>
      <c r="Q373" s="7"/>
      <c r="R373" s="7"/>
      <c r="S373" s="23"/>
      <c r="T373" s="7"/>
      <c r="U373" s="7"/>
      <c r="V373" s="10" t="str">
        <f t="shared" si="25"/>
        <v/>
      </c>
      <c r="W373" s="19" t="str">
        <f t="shared" si="26"/>
        <v/>
      </c>
      <c r="X373" s="19" t="str">
        <f t="shared" si="27"/>
        <v/>
      </c>
      <c r="Y373" s="19" t="str">
        <f t="shared" si="28"/>
        <v/>
      </c>
      <c r="Z373" s="19" t="str">
        <f t="shared" si="29"/>
        <v/>
      </c>
    </row>
    <row r="374" spans="1:26" ht="30" customHeight="1" x14ac:dyDescent="0.35">
      <c r="A374" s="19" t="str">
        <f>IF($B374="","",IFERROR(MATCH($B374,SKOLY,0),"?")&amp;"-"&amp;COUNTIF($B$5:$B374,$B374))</f>
        <v/>
      </c>
      <c r="B374" s="7"/>
      <c r="C374" s="22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23"/>
      <c r="O374" s="23"/>
      <c r="P374" s="23"/>
      <c r="Q374" s="7"/>
      <c r="R374" s="7"/>
      <c r="S374" s="23"/>
      <c r="T374" s="7"/>
      <c r="U374" s="7"/>
      <c r="V374" s="10" t="str">
        <f t="shared" si="25"/>
        <v/>
      </c>
      <c r="W374" s="19" t="str">
        <f t="shared" si="26"/>
        <v/>
      </c>
      <c r="X374" s="19" t="str">
        <f t="shared" si="27"/>
        <v/>
      </c>
      <c r="Y374" s="19" t="str">
        <f t="shared" si="28"/>
        <v/>
      </c>
      <c r="Z374" s="19" t="str">
        <f t="shared" si="29"/>
        <v/>
      </c>
    </row>
    <row r="375" spans="1:26" ht="30" customHeight="1" x14ac:dyDescent="0.35">
      <c r="A375" s="19" t="str">
        <f>IF($B375="","",IFERROR(MATCH($B375,SKOLY,0),"?")&amp;"-"&amp;COUNTIF($B$5:$B375,$B375))</f>
        <v/>
      </c>
      <c r="B375" s="7"/>
      <c r="C375" s="22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23"/>
      <c r="O375" s="23"/>
      <c r="P375" s="23"/>
      <c r="Q375" s="7"/>
      <c r="R375" s="7"/>
      <c r="S375" s="23"/>
      <c r="T375" s="7"/>
      <c r="U375" s="7"/>
      <c r="V375" s="10" t="str">
        <f t="shared" si="25"/>
        <v/>
      </c>
      <c r="W375" s="19" t="str">
        <f t="shared" si="26"/>
        <v/>
      </c>
      <c r="X375" s="19" t="str">
        <f t="shared" si="27"/>
        <v/>
      </c>
      <c r="Y375" s="19" t="str">
        <f t="shared" si="28"/>
        <v/>
      </c>
      <c r="Z375" s="19" t="str">
        <f t="shared" si="29"/>
        <v/>
      </c>
    </row>
    <row r="376" spans="1:26" ht="30" customHeight="1" x14ac:dyDescent="0.35">
      <c r="A376" s="19" t="str">
        <f>IF($B376="","",IFERROR(MATCH($B376,SKOLY,0),"?")&amp;"-"&amp;COUNTIF($B$5:$B376,$B376))</f>
        <v/>
      </c>
      <c r="B376" s="7"/>
      <c r="C376" s="22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23"/>
      <c r="O376" s="23"/>
      <c r="P376" s="23"/>
      <c r="Q376" s="7"/>
      <c r="R376" s="7"/>
      <c r="S376" s="23"/>
      <c r="T376" s="7"/>
      <c r="U376" s="7"/>
      <c r="V376" s="10" t="str">
        <f t="shared" si="25"/>
        <v/>
      </c>
      <c r="W376" s="19" t="str">
        <f t="shared" si="26"/>
        <v/>
      </c>
      <c r="X376" s="19" t="str">
        <f t="shared" si="27"/>
        <v/>
      </c>
      <c r="Y376" s="19" t="str">
        <f t="shared" si="28"/>
        <v/>
      </c>
      <c r="Z376" s="19" t="str">
        <f t="shared" si="29"/>
        <v/>
      </c>
    </row>
    <row r="377" spans="1:26" ht="30" customHeight="1" x14ac:dyDescent="0.35">
      <c r="A377" s="19" t="str">
        <f>IF($B377="","",IFERROR(MATCH($B377,SKOLY,0),"?")&amp;"-"&amp;COUNTIF($B$5:$B377,$B377))</f>
        <v/>
      </c>
      <c r="B377" s="7"/>
      <c r="C377" s="22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23"/>
      <c r="O377" s="23"/>
      <c r="P377" s="23"/>
      <c r="Q377" s="7"/>
      <c r="R377" s="7"/>
      <c r="S377" s="23"/>
      <c r="T377" s="7"/>
      <c r="U377" s="7"/>
      <c r="V377" s="10" t="str">
        <f t="shared" si="25"/>
        <v/>
      </c>
      <c r="W377" s="19" t="str">
        <f t="shared" si="26"/>
        <v/>
      </c>
      <c r="X377" s="19" t="str">
        <f t="shared" si="27"/>
        <v/>
      </c>
      <c r="Y377" s="19" t="str">
        <f t="shared" si="28"/>
        <v/>
      </c>
      <c r="Z377" s="19" t="str">
        <f t="shared" si="29"/>
        <v/>
      </c>
    </row>
    <row r="378" spans="1:26" ht="30" customHeight="1" x14ac:dyDescent="0.35">
      <c r="A378" s="19" t="str">
        <f>IF($B378="","",IFERROR(MATCH($B378,SKOLY,0),"?")&amp;"-"&amp;COUNTIF($B$5:$B378,$B378))</f>
        <v/>
      </c>
      <c r="B378" s="7"/>
      <c r="C378" s="22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23"/>
      <c r="O378" s="23"/>
      <c r="P378" s="23"/>
      <c r="Q378" s="7"/>
      <c r="R378" s="7"/>
      <c r="S378" s="23"/>
      <c r="T378" s="7"/>
      <c r="U378" s="7"/>
      <c r="V378" s="10" t="str">
        <f t="shared" si="25"/>
        <v/>
      </c>
      <c r="W378" s="19" t="str">
        <f t="shared" si="26"/>
        <v/>
      </c>
      <c r="X378" s="19" t="str">
        <f t="shared" si="27"/>
        <v/>
      </c>
      <c r="Y378" s="19" t="str">
        <f t="shared" si="28"/>
        <v/>
      </c>
      <c r="Z378" s="19" t="str">
        <f t="shared" si="29"/>
        <v/>
      </c>
    </row>
    <row r="379" spans="1:26" ht="30" customHeight="1" x14ac:dyDescent="0.35">
      <c r="A379" s="19" t="str">
        <f>IF($B379="","",IFERROR(MATCH($B379,SKOLY,0),"?")&amp;"-"&amp;COUNTIF($B$5:$B379,$B379))</f>
        <v/>
      </c>
      <c r="B379" s="7"/>
      <c r="C379" s="22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23"/>
      <c r="O379" s="23"/>
      <c r="P379" s="23"/>
      <c r="Q379" s="7"/>
      <c r="R379" s="7"/>
      <c r="S379" s="23"/>
      <c r="T379" s="7"/>
      <c r="U379" s="7"/>
      <c r="V379" s="10" t="str">
        <f t="shared" si="25"/>
        <v/>
      </c>
      <c r="W379" s="19" t="str">
        <f t="shared" si="26"/>
        <v/>
      </c>
      <c r="X379" s="19" t="str">
        <f t="shared" si="27"/>
        <v/>
      </c>
      <c r="Y379" s="19" t="str">
        <f t="shared" si="28"/>
        <v/>
      </c>
      <c r="Z379" s="19" t="str">
        <f t="shared" si="29"/>
        <v/>
      </c>
    </row>
    <row r="380" spans="1:26" ht="30" customHeight="1" x14ac:dyDescent="0.35">
      <c r="A380" s="19" t="str">
        <f>IF($B380="","",IFERROR(MATCH($B380,SKOLY,0),"?")&amp;"-"&amp;COUNTIF($B$5:$B380,$B380))</f>
        <v/>
      </c>
      <c r="B380" s="7"/>
      <c r="C380" s="22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23"/>
      <c r="O380" s="23"/>
      <c r="P380" s="23"/>
      <c r="Q380" s="7"/>
      <c r="R380" s="7"/>
      <c r="S380" s="23"/>
      <c r="T380" s="7"/>
      <c r="U380" s="7"/>
      <c r="V380" s="10" t="str">
        <f t="shared" si="25"/>
        <v/>
      </c>
      <c r="W380" s="19" t="str">
        <f t="shared" si="26"/>
        <v/>
      </c>
      <c r="X380" s="19" t="str">
        <f t="shared" si="27"/>
        <v/>
      </c>
      <c r="Y380" s="19" t="str">
        <f t="shared" si="28"/>
        <v/>
      </c>
      <c r="Z380" s="19" t="str">
        <f t="shared" si="29"/>
        <v/>
      </c>
    </row>
    <row r="381" spans="1:26" ht="30" customHeight="1" x14ac:dyDescent="0.35">
      <c r="A381" s="19" t="str">
        <f>IF($B381="","",IFERROR(MATCH($B381,SKOLY,0),"?")&amp;"-"&amp;COUNTIF($B$5:$B381,$B381))</f>
        <v/>
      </c>
      <c r="B381" s="7"/>
      <c r="C381" s="22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23"/>
      <c r="O381" s="23"/>
      <c r="P381" s="23"/>
      <c r="Q381" s="7"/>
      <c r="R381" s="7"/>
      <c r="S381" s="23"/>
      <c r="T381" s="7"/>
      <c r="U381" s="7"/>
      <c r="V381" s="10" t="str">
        <f t="shared" si="25"/>
        <v/>
      </c>
      <c r="W381" s="19" t="str">
        <f t="shared" si="26"/>
        <v/>
      </c>
      <c r="X381" s="19" t="str">
        <f t="shared" si="27"/>
        <v/>
      </c>
      <c r="Y381" s="19" t="str">
        <f t="shared" si="28"/>
        <v/>
      </c>
      <c r="Z381" s="19" t="str">
        <f t="shared" si="29"/>
        <v/>
      </c>
    </row>
    <row r="382" spans="1:26" ht="30" customHeight="1" x14ac:dyDescent="0.35">
      <c r="A382" s="19" t="str">
        <f>IF($B382="","",IFERROR(MATCH($B382,SKOLY,0),"?")&amp;"-"&amp;COUNTIF($B$5:$B382,$B382))</f>
        <v/>
      </c>
      <c r="B382" s="7"/>
      <c r="C382" s="22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23"/>
      <c r="O382" s="23"/>
      <c r="P382" s="23"/>
      <c r="Q382" s="7"/>
      <c r="R382" s="7"/>
      <c r="S382" s="23"/>
      <c r="T382" s="7"/>
      <c r="U382" s="7"/>
      <c r="V382" s="10" t="str">
        <f t="shared" si="25"/>
        <v/>
      </c>
      <c r="W382" s="19" t="str">
        <f t="shared" si="26"/>
        <v/>
      </c>
      <c r="X382" s="19" t="str">
        <f t="shared" si="27"/>
        <v/>
      </c>
      <c r="Y382" s="19" t="str">
        <f t="shared" si="28"/>
        <v/>
      </c>
      <c r="Z382" s="19" t="str">
        <f t="shared" si="29"/>
        <v/>
      </c>
    </row>
    <row r="383" spans="1:26" ht="30" customHeight="1" x14ac:dyDescent="0.35">
      <c r="A383" s="19" t="str">
        <f>IF($B383="","",IFERROR(MATCH($B383,SKOLY,0),"?")&amp;"-"&amp;COUNTIF($B$5:$B383,$B383))</f>
        <v/>
      </c>
      <c r="B383" s="7"/>
      <c r="C383" s="22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23"/>
      <c r="O383" s="23"/>
      <c r="P383" s="23"/>
      <c r="Q383" s="7"/>
      <c r="R383" s="7"/>
      <c r="S383" s="23"/>
      <c r="T383" s="7"/>
      <c r="U383" s="7"/>
      <c r="V383" s="10" t="str">
        <f t="shared" si="25"/>
        <v/>
      </c>
      <c r="W383" s="19" t="str">
        <f t="shared" si="26"/>
        <v/>
      </c>
      <c r="X383" s="19" t="str">
        <f t="shared" si="27"/>
        <v/>
      </c>
      <c r="Y383" s="19" t="str">
        <f t="shared" si="28"/>
        <v/>
      </c>
      <c r="Z383" s="19" t="str">
        <f t="shared" si="29"/>
        <v/>
      </c>
    </row>
    <row r="384" spans="1:26" ht="30" customHeight="1" x14ac:dyDescent="0.35">
      <c r="A384" s="19" t="str">
        <f>IF($B384="","",IFERROR(MATCH($B384,SKOLY,0),"?")&amp;"-"&amp;COUNTIF($B$5:$B384,$B384))</f>
        <v/>
      </c>
      <c r="B384" s="7"/>
      <c r="C384" s="22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23"/>
      <c r="O384" s="23"/>
      <c r="P384" s="23"/>
      <c r="Q384" s="7"/>
      <c r="R384" s="7"/>
      <c r="S384" s="23"/>
      <c r="T384" s="7"/>
      <c r="U384" s="7"/>
      <c r="V384" s="10" t="str">
        <f t="shared" si="25"/>
        <v/>
      </c>
      <c r="W384" s="19" t="str">
        <f t="shared" si="26"/>
        <v/>
      </c>
      <c r="X384" s="19" t="str">
        <f t="shared" si="27"/>
        <v/>
      </c>
      <c r="Y384" s="19" t="str">
        <f t="shared" si="28"/>
        <v/>
      </c>
      <c r="Z384" s="19" t="str">
        <f t="shared" si="29"/>
        <v/>
      </c>
    </row>
    <row r="385" spans="1:26" ht="30" customHeight="1" x14ac:dyDescent="0.35">
      <c r="A385" s="19" t="str">
        <f>IF($B385="","",IFERROR(MATCH($B385,SKOLY,0),"?")&amp;"-"&amp;COUNTIF($B$5:$B385,$B385))</f>
        <v/>
      </c>
      <c r="B385" s="7"/>
      <c r="C385" s="22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23"/>
      <c r="O385" s="23"/>
      <c r="P385" s="23"/>
      <c r="Q385" s="7"/>
      <c r="R385" s="7"/>
      <c r="S385" s="23"/>
      <c r="T385" s="7"/>
      <c r="U385" s="7"/>
      <c r="V385" s="10" t="str">
        <f t="shared" si="25"/>
        <v/>
      </c>
      <c r="W385" s="19" t="str">
        <f t="shared" si="26"/>
        <v/>
      </c>
      <c r="X385" s="19" t="str">
        <f t="shared" si="27"/>
        <v/>
      </c>
      <c r="Y385" s="19" t="str">
        <f t="shared" si="28"/>
        <v/>
      </c>
      <c r="Z385" s="19" t="str">
        <f t="shared" si="29"/>
        <v/>
      </c>
    </row>
    <row r="386" spans="1:26" ht="30" customHeight="1" x14ac:dyDescent="0.35">
      <c r="A386" s="19" t="str">
        <f>IF($B386="","",IFERROR(MATCH($B386,SKOLY,0),"?")&amp;"-"&amp;COUNTIF($B$5:$B386,$B386))</f>
        <v/>
      </c>
      <c r="B386" s="7"/>
      <c r="C386" s="22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23"/>
      <c r="O386" s="23"/>
      <c r="P386" s="23"/>
      <c r="Q386" s="7"/>
      <c r="R386" s="7"/>
      <c r="S386" s="23"/>
      <c r="T386" s="7"/>
      <c r="U386" s="7"/>
      <c r="V386" s="10" t="str">
        <f t="shared" si="25"/>
        <v/>
      </c>
      <c r="W386" s="19" t="str">
        <f t="shared" si="26"/>
        <v/>
      </c>
      <c r="X386" s="19" t="str">
        <f t="shared" si="27"/>
        <v/>
      </c>
      <c r="Y386" s="19" t="str">
        <f t="shared" si="28"/>
        <v/>
      </c>
      <c r="Z386" s="19" t="str">
        <f t="shared" si="29"/>
        <v/>
      </c>
    </row>
    <row r="387" spans="1:26" ht="30" customHeight="1" x14ac:dyDescent="0.35">
      <c r="A387" s="19" t="str">
        <f>IF($B387="","",IFERROR(MATCH($B387,SKOLY,0),"?")&amp;"-"&amp;COUNTIF($B$5:$B387,$B387))</f>
        <v/>
      </c>
      <c r="B387" s="7"/>
      <c r="C387" s="22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23"/>
      <c r="O387" s="23"/>
      <c r="P387" s="23"/>
      <c r="Q387" s="7"/>
      <c r="R387" s="7"/>
      <c r="S387" s="23"/>
      <c r="T387" s="7"/>
      <c r="U387" s="7"/>
      <c r="V387" s="10" t="str">
        <f t="shared" si="25"/>
        <v/>
      </c>
      <c r="W387" s="19" t="str">
        <f t="shared" si="26"/>
        <v/>
      </c>
      <c r="X387" s="19" t="str">
        <f t="shared" si="27"/>
        <v/>
      </c>
      <c r="Y387" s="19" t="str">
        <f t="shared" si="28"/>
        <v/>
      </c>
      <c r="Z387" s="19" t="str">
        <f t="shared" si="29"/>
        <v/>
      </c>
    </row>
    <row r="388" spans="1:26" ht="30" customHeight="1" x14ac:dyDescent="0.35">
      <c r="A388" s="19" t="str">
        <f>IF($B388="","",IFERROR(MATCH($B388,SKOLY,0),"?")&amp;"-"&amp;COUNTIF($B$5:$B388,$B388))</f>
        <v/>
      </c>
      <c r="B388" s="7"/>
      <c r="C388" s="22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23"/>
      <c r="O388" s="23"/>
      <c r="P388" s="23"/>
      <c r="Q388" s="7"/>
      <c r="R388" s="7"/>
      <c r="S388" s="23"/>
      <c r="T388" s="7"/>
      <c r="U388" s="7"/>
      <c r="V388" s="10" t="str">
        <f t="shared" si="25"/>
        <v/>
      </c>
      <c r="W388" s="19" t="str">
        <f t="shared" si="26"/>
        <v/>
      </c>
      <c r="X388" s="19" t="str">
        <f t="shared" si="27"/>
        <v/>
      </c>
      <c r="Y388" s="19" t="str">
        <f t="shared" si="28"/>
        <v/>
      </c>
      <c r="Z388" s="19" t="str">
        <f t="shared" si="29"/>
        <v/>
      </c>
    </row>
    <row r="389" spans="1:26" ht="30" customHeight="1" x14ac:dyDescent="0.35">
      <c r="A389" s="19" t="str">
        <f>IF($B389="","",IFERROR(MATCH($B389,SKOLY,0),"?")&amp;"-"&amp;COUNTIF($B$5:$B389,$B389))</f>
        <v/>
      </c>
      <c r="B389" s="7"/>
      <c r="C389" s="22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23"/>
      <c r="O389" s="23"/>
      <c r="P389" s="23"/>
      <c r="Q389" s="7"/>
      <c r="R389" s="7"/>
      <c r="S389" s="23"/>
      <c r="T389" s="7"/>
      <c r="U389" s="7"/>
      <c r="V389" s="10" t="str">
        <f t="shared" ref="V389:V452" si="30">IF($B389="","",IF(W389="","OK",LEFT(W389,LEN(W389)-2)))</f>
        <v/>
      </c>
      <c r="W389" s="19" t="str">
        <f t="shared" ref="W389:W452" si="31">IF($B389="","",IF(COUNTIF(SKOLY,$B389)=0,"✖ škola není v seznamu na listu Zapojené školy; ","")&amp;IF($C389="","✖ chybí vazba na ID položky v pasportizaci; ","")&amp;IF($D389="","✖ chybí technologie č. 1; ","")&amp;IF(AND($D389&lt;&gt;"",COUNTIF(CIS_TECHNOLOGIE,$D389)=0),"✖ technologie č. 1 mimo číselník; ","")&amp;IF(AND($E389&lt;&gt;"",COUNTIF(CIS_TECHNOLOGIE,$E389)=0),"✖ technologie č. 2 mimo číselník; ","")&amp;IF($F389="","✖ chybí předmět / vzdělávací oblast; ","")&amp;IF($G389="","✖ chybí obor vzdělání a ročník; ","")&amp;IF($H389="","✖ chybí téma / modul dle ŠVP; ","")&amp;IF($I389="","✖ chybí kompetence č. 1; ","")&amp;IF(AND($I389&lt;&gt;"",COUNTIF(CIS_KOMPETENCE,$I389)=0),"✖ kompetence č. 1 mimo číselník; ","")&amp;IF(AND($J389&lt;&gt;"",COUNTIF(CIS_KOMPETENCE,$J389)=0),"✖ kompetence č. 2 mimo číselník; ","")&amp;IF(AND($K389&lt;&gt;"",COUNTIF(CIS_KOMPETENCE,$K389)=0),"✖ kompetence č. 3 mimo číselník; ","")&amp;IF($L389="","✖ chybí způsob využití č. 1; ","")&amp;IF(AND($L389&lt;&gt;"",COUNTIF(CIS_ZPUSOB,$L389)=0),"✖ způsob využití č. 1 mimo číselník; ","")&amp;IF(AND($M389&lt;&gt;"",COUNTIF(CIS_ZPUSOB,$M389)=0),"✖ způsob využití č. 2 mimo číselník; ","")&amp;IF($N389="","✖ chybí frekvence využití; ","")&amp;IF(AND($N389&lt;&gt;"",COUNTIF(CIS_FREKVENCE,$N389)=0),"✖ frekvence mimo číselník; ","")&amp;IF(N($O389)&lt;=0,"✖ chybí počet zapojených žáků; ","")&amp;IF(N($P389)&lt;=0,"✖ chybí počet zapojených pedagogů; ","")&amp;IF(AND(N($O389)&gt;0,ISNUMBER(MATCH($B389,SKOLY,0)),N($O389)&gt;N(IFERROR(INDEX(SKOLY_ZACI,MATCH($B389,SKOLY,0)),0))),"✖ počet zapojených žáků převyšuje počet žáků školy; ","")&amp;IF(AND(N($P389)&gt;0,ISNUMBER(MATCH($B389,SKOLY,0)),N($P389)&gt;N(IFERROR(INDEX(SKOLY_PEDAGOGOVE,MATCH($B389,SKOLY,0)),0))),"✖ počet zapojených pedagogů převyšuje počet pedagogických pracovníků školy; ","")&amp;IF($Q389="","✖ chybí odpovědná role; ","")&amp;IF(AND($Q389&lt;&gt;"",COUNTIF(CIS_ROLE,$Q389)=0),"✖ odpovědná role mimo číselník; ","")&amp;IF(AND($R389&lt;&gt;"",COUNTIF(CIS_ROLE,$R389)=0),"✖ spolupracující role mimo číselník; ","")&amp;IF($S389="","✖ chybí zahájení využívání; ","")&amp;IF($T389="","✖ chybí způsob doložení č. 1; ","")&amp;IF(AND($T389&lt;&gt;"",COUNTIF(CIS_DOLOZENI,$T389)=0),"✖ způsob doložení č. 1 mimo číselník; ","")&amp;IF(AND($U389&lt;&gt;"",COUNTIF(CIS_DOLOZENI,$U389)=0),"✖ způsob doložení č. 2 mimo číselník; ","")&amp;IF(AND($E389&lt;&gt;"",$D389=""),"✖ vícenásobný výběr: technologie č. 2 vyplněna bez č. 1; ","")&amp;IF(AND($E389&lt;&gt;"",$E389=$D389),"✖ vícenásobný výběr: technologie č. 2 shodná s č. 1; ","")&amp;IF(AND($J389&lt;&gt;"",$I389=""),"✖ vícenásobný výběr: kompetence č. 2 vyplněna bez č. 1; ","")&amp;IF(AND($J389&lt;&gt;"",$J389=$I389),"✖ vícenásobný výběr: kompetence č. 2 shodná s č. 1; ","")&amp;IF(AND($K389&lt;&gt;"",$J389=""),"✖ vícenásobný výběr: kompetence č. 3 vyplněna bez č. 2; ","")&amp;IF(AND($K389&lt;&gt;"",OR($K389=$I389,$K389=$J389)),"✖ vícenásobný výběr: kompetence č. 3 opakuje č. 1 nebo č. 2; ","")&amp;IF(AND($M389&lt;&gt;"",$L389=""),"✖ vícenásobný výběr: způsob využití č. 2 vyplněn bez č. 1; ","")&amp;IF(AND($M389&lt;&gt;"",$M389=$L389),"✖ vícenásobný výběr: způsob využití č. 2 shodný s č. 1; ","")&amp;IF(AND($R389&lt;&gt;"",$Q389=""),"✖ vícenásobný výběr: spolupracující role vyplněna bez odpovědné role; ","")&amp;IF(AND($R389&lt;&gt;"",$R389=$Q389),"✖ vícenásobný výběr: spolupracující role shodná s odpovědnou rolí; ","")&amp;IF(AND($U389&lt;&gt;"",$T389=""),"✖ vícenásobný výběr: způsob doložení č. 2 vyplněn bez č. 1; ","")&amp;IF(AND($U389&lt;&gt;"",$U389=$T389),"✖ vícenásobný výběr: způsob doložení č. 2 shodný s č. 1; ","")&amp;IF(AND($H389&lt;&gt;"",LEN($H389)&lt;30),"▲ stručné téma / modul (méně než 30 znaků); ","")&amp;IF(AND($C389&lt;&gt;"",LOWER(LEFT($C389,4))&lt;&gt;"stáv",SUMPRODUCT(--(PASPORT_ID=TRIM(LEFT($C389,IFERROR(FIND(";",$C389)-1,LEN($C389))))))=0),"▲ vazba na ID položky neodpovídá žádné položce v pasportizaci; ",""))</f>
        <v/>
      </c>
      <c r="X389" s="19" t="str">
        <f t="shared" ref="X389:X452" si="32">IF($B389="","",LEN(W389)-LEN(SUBSTITUTE(W389,"✖","")))</f>
        <v/>
      </c>
      <c r="Y389" s="19" t="str">
        <f t="shared" ref="Y389:Y452" si="33">IF($B389="","",LEN(W389)-LEN(SUBSTITUTE(W389,"▲","")))</f>
        <v/>
      </c>
      <c r="Z389" s="19" t="str">
        <f t="shared" ref="Z389:Z452" si="34">IF($B389="","",(LEN(W389)-LEN(SUBSTITUTE(W389,"vícenásobný výběr","")))/LEN("vícenásobný výběr"))</f>
        <v/>
      </c>
    </row>
    <row r="390" spans="1:26" ht="30" customHeight="1" x14ac:dyDescent="0.35">
      <c r="A390" s="19" t="str">
        <f>IF($B390="","",IFERROR(MATCH($B390,SKOLY,0),"?")&amp;"-"&amp;COUNTIF($B$5:$B390,$B390))</f>
        <v/>
      </c>
      <c r="B390" s="7"/>
      <c r="C390" s="22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23"/>
      <c r="O390" s="23"/>
      <c r="P390" s="23"/>
      <c r="Q390" s="7"/>
      <c r="R390" s="7"/>
      <c r="S390" s="23"/>
      <c r="T390" s="7"/>
      <c r="U390" s="7"/>
      <c r="V390" s="10" t="str">
        <f t="shared" si="30"/>
        <v/>
      </c>
      <c r="W390" s="19" t="str">
        <f t="shared" si="31"/>
        <v/>
      </c>
      <c r="X390" s="19" t="str">
        <f t="shared" si="32"/>
        <v/>
      </c>
      <c r="Y390" s="19" t="str">
        <f t="shared" si="33"/>
        <v/>
      </c>
      <c r="Z390" s="19" t="str">
        <f t="shared" si="34"/>
        <v/>
      </c>
    </row>
    <row r="391" spans="1:26" ht="30" customHeight="1" x14ac:dyDescent="0.35">
      <c r="A391" s="19" t="str">
        <f>IF($B391="","",IFERROR(MATCH($B391,SKOLY,0),"?")&amp;"-"&amp;COUNTIF($B$5:$B391,$B391))</f>
        <v/>
      </c>
      <c r="B391" s="7"/>
      <c r="C391" s="22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23"/>
      <c r="O391" s="23"/>
      <c r="P391" s="23"/>
      <c r="Q391" s="7"/>
      <c r="R391" s="7"/>
      <c r="S391" s="23"/>
      <c r="T391" s="7"/>
      <c r="U391" s="7"/>
      <c r="V391" s="10" t="str">
        <f t="shared" si="30"/>
        <v/>
      </c>
      <c r="W391" s="19" t="str">
        <f t="shared" si="31"/>
        <v/>
      </c>
      <c r="X391" s="19" t="str">
        <f t="shared" si="32"/>
        <v/>
      </c>
      <c r="Y391" s="19" t="str">
        <f t="shared" si="33"/>
        <v/>
      </c>
      <c r="Z391" s="19" t="str">
        <f t="shared" si="34"/>
        <v/>
      </c>
    </row>
    <row r="392" spans="1:26" ht="30" customHeight="1" x14ac:dyDescent="0.35">
      <c r="A392" s="19" t="str">
        <f>IF($B392="","",IFERROR(MATCH($B392,SKOLY,0),"?")&amp;"-"&amp;COUNTIF($B$5:$B392,$B392))</f>
        <v/>
      </c>
      <c r="B392" s="7"/>
      <c r="C392" s="22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23"/>
      <c r="O392" s="23"/>
      <c r="P392" s="23"/>
      <c r="Q392" s="7"/>
      <c r="R392" s="7"/>
      <c r="S392" s="23"/>
      <c r="T392" s="7"/>
      <c r="U392" s="7"/>
      <c r="V392" s="10" t="str">
        <f t="shared" si="30"/>
        <v/>
      </c>
      <c r="W392" s="19" t="str">
        <f t="shared" si="31"/>
        <v/>
      </c>
      <c r="X392" s="19" t="str">
        <f t="shared" si="32"/>
        <v/>
      </c>
      <c r="Y392" s="19" t="str">
        <f t="shared" si="33"/>
        <v/>
      </c>
      <c r="Z392" s="19" t="str">
        <f t="shared" si="34"/>
        <v/>
      </c>
    </row>
    <row r="393" spans="1:26" ht="30" customHeight="1" x14ac:dyDescent="0.35">
      <c r="A393" s="19" t="str">
        <f>IF($B393="","",IFERROR(MATCH($B393,SKOLY,0),"?")&amp;"-"&amp;COUNTIF($B$5:$B393,$B393))</f>
        <v/>
      </c>
      <c r="B393" s="7"/>
      <c r="C393" s="22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23"/>
      <c r="O393" s="23"/>
      <c r="P393" s="23"/>
      <c r="Q393" s="7"/>
      <c r="R393" s="7"/>
      <c r="S393" s="23"/>
      <c r="T393" s="7"/>
      <c r="U393" s="7"/>
      <c r="V393" s="10" t="str">
        <f t="shared" si="30"/>
        <v/>
      </c>
      <c r="W393" s="19" t="str">
        <f t="shared" si="31"/>
        <v/>
      </c>
      <c r="X393" s="19" t="str">
        <f t="shared" si="32"/>
        <v/>
      </c>
      <c r="Y393" s="19" t="str">
        <f t="shared" si="33"/>
        <v/>
      </c>
      <c r="Z393" s="19" t="str">
        <f t="shared" si="34"/>
        <v/>
      </c>
    </row>
    <row r="394" spans="1:26" ht="30" customHeight="1" x14ac:dyDescent="0.35">
      <c r="A394" s="19" t="str">
        <f>IF($B394="","",IFERROR(MATCH($B394,SKOLY,0),"?")&amp;"-"&amp;COUNTIF($B$5:$B394,$B394))</f>
        <v/>
      </c>
      <c r="B394" s="7"/>
      <c r="C394" s="22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23"/>
      <c r="O394" s="23"/>
      <c r="P394" s="23"/>
      <c r="Q394" s="7"/>
      <c r="R394" s="7"/>
      <c r="S394" s="23"/>
      <c r="T394" s="7"/>
      <c r="U394" s="7"/>
      <c r="V394" s="10" t="str">
        <f t="shared" si="30"/>
        <v/>
      </c>
      <c r="W394" s="19" t="str">
        <f t="shared" si="31"/>
        <v/>
      </c>
      <c r="X394" s="19" t="str">
        <f t="shared" si="32"/>
        <v/>
      </c>
      <c r="Y394" s="19" t="str">
        <f t="shared" si="33"/>
        <v/>
      </c>
      <c r="Z394" s="19" t="str">
        <f t="shared" si="34"/>
        <v/>
      </c>
    </row>
    <row r="395" spans="1:26" ht="30" customHeight="1" x14ac:dyDescent="0.35">
      <c r="A395" s="19" t="str">
        <f>IF($B395="","",IFERROR(MATCH($B395,SKOLY,0),"?")&amp;"-"&amp;COUNTIF($B$5:$B395,$B395))</f>
        <v/>
      </c>
      <c r="B395" s="7"/>
      <c r="C395" s="22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23"/>
      <c r="O395" s="23"/>
      <c r="P395" s="23"/>
      <c r="Q395" s="7"/>
      <c r="R395" s="7"/>
      <c r="S395" s="23"/>
      <c r="T395" s="7"/>
      <c r="U395" s="7"/>
      <c r="V395" s="10" t="str">
        <f t="shared" si="30"/>
        <v/>
      </c>
      <c r="W395" s="19" t="str">
        <f t="shared" si="31"/>
        <v/>
      </c>
      <c r="X395" s="19" t="str">
        <f t="shared" si="32"/>
        <v/>
      </c>
      <c r="Y395" s="19" t="str">
        <f t="shared" si="33"/>
        <v/>
      </c>
      <c r="Z395" s="19" t="str">
        <f t="shared" si="34"/>
        <v/>
      </c>
    </row>
    <row r="396" spans="1:26" ht="30" customHeight="1" x14ac:dyDescent="0.35">
      <c r="A396" s="19" t="str">
        <f>IF($B396="","",IFERROR(MATCH($B396,SKOLY,0),"?")&amp;"-"&amp;COUNTIF($B$5:$B396,$B396))</f>
        <v/>
      </c>
      <c r="B396" s="7"/>
      <c r="C396" s="22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23"/>
      <c r="O396" s="23"/>
      <c r="P396" s="23"/>
      <c r="Q396" s="7"/>
      <c r="R396" s="7"/>
      <c r="S396" s="23"/>
      <c r="T396" s="7"/>
      <c r="U396" s="7"/>
      <c r="V396" s="10" t="str">
        <f t="shared" si="30"/>
        <v/>
      </c>
      <c r="W396" s="19" t="str">
        <f t="shared" si="31"/>
        <v/>
      </c>
      <c r="X396" s="19" t="str">
        <f t="shared" si="32"/>
        <v/>
      </c>
      <c r="Y396" s="19" t="str">
        <f t="shared" si="33"/>
        <v/>
      </c>
      <c r="Z396" s="19" t="str">
        <f t="shared" si="34"/>
        <v/>
      </c>
    </row>
    <row r="397" spans="1:26" ht="30" customHeight="1" x14ac:dyDescent="0.35">
      <c r="A397" s="19" t="str">
        <f>IF($B397="","",IFERROR(MATCH($B397,SKOLY,0),"?")&amp;"-"&amp;COUNTIF($B$5:$B397,$B397))</f>
        <v/>
      </c>
      <c r="B397" s="7"/>
      <c r="C397" s="22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23"/>
      <c r="O397" s="23"/>
      <c r="P397" s="23"/>
      <c r="Q397" s="7"/>
      <c r="R397" s="7"/>
      <c r="S397" s="23"/>
      <c r="T397" s="7"/>
      <c r="U397" s="7"/>
      <c r="V397" s="10" t="str">
        <f t="shared" si="30"/>
        <v/>
      </c>
      <c r="W397" s="19" t="str">
        <f t="shared" si="31"/>
        <v/>
      </c>
      <c r="X397" s="19" t="str">
        <f t="shared" si="32"/>
        <v/>
      </c>
      <c r="Y397" s="19" t="str">
        <f t="shared" si="33"/>
        <v/>
      </c>
      <c r="Z397" s="19" t="str">
        <f t="shared" si="34"/>
        <v/>
      </c>
    </row>
    <row r="398" spans="1:26" ht="30" customHeight="1" x14ac:dyDescent="0.35">
      <c r="A398" s="19" t="str">
        <f>IF($B398="","",IFERROR(MATCH($B398,SKOLY,0),"?")&amp;"-"&amp;COUNTIF($B$5:$B398,$B398))</f>
        <v/>
      </c>
      <c r="B398" s="7"/>
      <c r="C398" s="22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23"/>
      <c r="O398" s="23"/>
      <c r="P398" s="23"/>
      <c r="Q398" s="7"/>
      <c r="R398" s="7"/>
      <c r="S398" s="23"/>
      <c r="T398" s="7"/>
      <c r="U398" s="7"/>
      <c r="V398" s="10" t="str">
        <f t="shared" si="30"/>
        <v/>
      </c>
      <c r="W398" s="19" t="str">
        <f t="shared" si="31"/>
        <v/>
      </c>
      <c r="X398" s="19" t="str">
        <f t="shared" si="32"/>
        <v/>
      </c>
      <c r="Y398" s="19" t="str">
        <f t="shared" si="33"/>
        <v/>
      </c>
      <c r="Z398" s="19" t="str">
        <f t="shared" si="34"/>
        <v/>
      </c>
    </row>
    <row r="399" spans="1:26" ht="30" customHeight="1" x14ac:dyDescent="0.35">
      <c r="A399" s="19" t="str">
        <f>IF($B399="","",IFERROR(MATCH($B399,SKOLY,0),"?")&amp;"-"&amp;COUNTIF($B$5:$B399,$B399))</f>
        <v/>
      </c>
      <c r="B399" s="7"/>
      <c r="C399" s="22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23"/>
      <c r="O399" s="23"/>
      <c r="P399" s="23"/>
      <c r="Q399" s="7"/>
      <c r="R399" s="7"/>
      <c r="S399" s="23"/>
      <c r="T399" s="7"/>
      <c r="U399" s="7"/>
      <c r="V399" s="10" t="str">
        <f t="shared" si="30"/>
        <v/>
      </c>
      <c r="W399" s="19" t="str">
        <f t="shared" si="31"/>
        <v/>
      </c>
      <c r="X399" s="19" t="str">
        <f t="shared" si="32"/>
        <v/>
      </c>
      <c r="Y399" s="19" t="str">
        <f t="shared" si="33"/>
        <v/>
      </c>
      <c r="Z399" s="19" t="str">
        <f t="shared" si="34"/>
        <v/>
      </c>
    </row>
    <row r="400" spans="1:26" ht="30" customHeight="1" x14ac:dyDescent="0.35">
      <c r="A400" s="19" t="str">
        <f>IF($B400="","",IFERROR(MATCH($B400,SKOLY,0),"?")&amp;"-"&amp;COUNTIF($B$5:$B400,$B400))</f>
        <v/>
      </c>
      <c r="B400" s="7"/>
      <c r="C400" s="22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23"/>
      <c r="O400" s="23"/>
      <c r="P400" s="23"/>
      <c r="Q400" s="7"/>
      <c r="R400" s="7"/>
      <c r="S400" s="23"/>
      <c r="T400" s="7"/>
      <c r="U400" s="7"/>
      <c r="V400" s="10" t="str">
        <f t="shared" si="30"/>
        <v/>
      </c>
      <c r="W400" s="19" t="str">
        <f t="shared" si="31"/>
        <v/>
      </c>
      <c r="X400" s="19" t="str">
        <f t="shared" si="32"/>
        <v/>
      </c>
      <c r="Y400" s="19" t="str">
        <f t="shared" si="33"/>
        <v/>
      </c>
      <c r="Z400" s="19" t="str">
        <f t="shared" si="34"/>
        <v/>
      </c>
    </row>
    <row r="401" spans="1:26" ht="30" customHeight="1" x14ac:dyDescent="0.35">
      <c r="A401" s="19" t="str">
        <f>IF($B401="","",IFERROR(MATCH($B401,SKOLY,0),"?")&amp;"-"&amp;COUNTIF($B$5:$B401,$B401))</f>
        <v/>
      </c>
      <c r="B401" s="7"/>
      <c r="C401" s="22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23"/>
      <c r="O401" s="23"/>
      <c r="P401" s="23"/>
      <c r="Q401" s="7"/>
      <c r="R401" s="7"/>
      <c r="S401" s="23"/>
      <c r="T401" s="7"/>
      <c r="U401" s="7"/>
      <c r="V401" s="10" t="str">
        <f t="shared" si="30"/>
        <v/>
      </c>
      <c r="W401" s="19" t="str">
        <f t="shared" si="31"/>
        <v/>
      </c>
      <c r="X401" s="19" t="str">
        <f t="shared" si="32"/>
        <v/>
      </c>
      <c r="Y401" s="19" t="str">
        <f t="shared" si="33"/>
        <v/>
      </c>
      <c r="Z401" s="19" t="str">
        <f t="shared" si="34"/>
        <v/>
      </c>
    </row>
    <row r="402" spans="1:26" ht="30" customHeight="1" x14ac:dyDescent="0.35">
      <c r="A402" s="19" t="str">
        <f>IF($B402="","",IFERROR(MATCH($B402,SKOLY,0),"?")&amp;"-"&amp;COUNTIF($B$5:$B402,$B402))</f>
        <v/>
      </c>
      <c r="B402" s="7"/>
      <c r="C402" s="22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23"/>
      <c r="O402" s="23"/>
      <c r="P402" s="23"/>
      <c r="Q402" s="7"/>
      <c r="R402" s="7"/>
      <c r="S402" s="23"/>
      <c r="T402" s="7"/>
      <c r="U402" s="7"/>
      <c r="V402" s="10" t="str">
        <f t="shared" si="30"/>
        <v/>
      </c>
      <c r="W402" s="19" t="str">
        <f t="shared" si="31"/>
        <v/>
      </c>
      <c r="X402" s="19" t="str">
        <f t="shared" si="32"/>
        <v/>
      </c>
      <c r="Y402" s="19" t="str">
        <f t="shared" si="33"/>
        <v/>
      </c>
      <c r="Z402" s="19" t="str">
        <f t="shared" si="34"/>
        <v/>
      </c>
    </row>
    <row r="403" spans="1:26" ht="30" customHeight="1" x14ac:dyDescent="0.35">
      <c r="A403" s="19" t="str">
        <f>IF($B403="","",IFERROR(MATCH($B403,SKOLY,0),"?")&amp;"-"&amp;COUNTIF($B$5:$B403,$B403))</f>
        <v/>
      </c>
      <c r="B403" s="7"/>
      <c r="C403" s="22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23"/>
      <c r="O403" s="23"/>
      <c r="P403" s="23"/>
      <c r="Q403" s="7"/>
      <c r="R403" s="7"/>
      <c r="S403" s="23"/>
      <c r="T403" s="7"/>
      <c r="U403" s="7"/>
      <c r="V403" s="10" t="str">
        <f t="shared" si="30"/>
        <v/>
      </c>
      <c r="W403" s="19" t="str">
        <f t="shared" si="31"/>
        <v/>
      </c>
      <c r="X403" s="19" t="str">
        <f t="shared" si="32"/>
        <v/>
      </c>
      <c r="Y403" s="19" t="str">
        <f t="shared" si="33"/>
        <v/>
      </c>
      <c r="Z403" s="19" t="str">
        <f t="shared" si="34"/>
        <v/>
      </c>
    </row>
    <row r="404" spans="1:26" ht="30" customHeight="1" x14ac:dyDescent="0.35">
      <c r="A404" s="19" t="str">
        <f>IF($B404="","",IFERROR(MATCH($B404,SKOLY,0),"?")&amp;"-"&amp;COUNTIF($B$5:$B404,$B404))</f>
        <v/>
      </c>
      <c r="B404" s="7"/>
      <c r="C404" s="22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23"/>
      <c r="O404" s="23"/>
      <c r="P404" s="23"/>
      <c r="Q404" s="7"/>
      <c r="R404" s="7"/>
      <c r="S404" s="23"/>
      <c r="T404" s="7"/>
      <c r="U404" s="7"/>
      <c r="V404" s="10" t="str">
        <f t="shared" si="30"/>
        <v/>
      </c>
      <c r="W404" s="19" t="str">
        <f t="shared" si="31"/>
        <v/>
      </c>
      <c r="X404" s="19" t="str">
        <f t="shared" si="32"/>
        <v/>
      </c>
      <c r="Y404" s="19" t="str">
        <f t="shared" si="33"/>
        <v/>
      </c>
      <c r="Z404" s="19" t="str">
        <f t="shared" si="34"/>
        <v/>
      </c>
    </row>
    <row r="405" spans="1:26" ht="30" customHeight="1" x14ac:dyDescent="0.35">
      <c r="A405" s="19" t="str">
        <f>IF($B405="","",IFERROR(MATCH($B405,SKOLY,0),"?")&amp;"-"&amp;COUNTIF($B$5:$B405,$B405))</f>
        <v/>
      </c>
      <c r="B405" s="7"/>
      <c r="C405" s="22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23"/>
      <c r="O405" s="23"/>
      <c r="P405" s="23"/>
      <c r="Q405" s="7"/>
      <c r="R405" s="7"/>
      <c r="S405" s="23"/>
      <c r="T405" s="7"/>
      <c r="U405" s="7"/>
      <c r="V405" s="10" t="str">
        <f t="shared" si="30"/>
        <v/>
      </c>
      <c r="W405" s="19" t="str">
        <f t="shared" si="31"/>
        <v/>
      </c>
      <c r="X405" s="19" t="str">
        <f t="shared" si="32"/>
        <v/>
      </c>
      <c r="Y405" s="19" t="str">
        <f t="shared" si="33"/>
        <v/>
      </c>
      <c r="Z405" s="19" t="str">
        <f t="shared" si="34"/>
        <v/>
      </c>
    </row>
    <row r="406" spans="1:26" ht="30" customHeight="1" x14ac:dyDescent="0.35">
      <c r="A406" s="19" t="str">
        <f>IF($B406="","",IFERROR(MATCH($B406,SKOLY,0),"?")&amp;"-"&amp;COUNTIF($B$5:$B406,$B406))</f>
        <v/>
      </c>
      <c r="B406" s="7"/>
      <c r="C406" s="22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23"/>
      <c r="O406" s="23"/>
      <c r="P406" s="23"/>
      <c r="Q406" s="7"/>
      <c r="R406" s="7"/>
      <c r="S406" s="23"/>
      <c r="T406" s="7"/>
      <c r="U406" s="7"/>
      <c r="V406" s="10" t="str">
        <f t="shared" si="30"/>
        <v/>
      </c>
      <c r="W406" s="19" t="str">
        <f t="shared" si="31"/>
        <v/>
      </c>
      <c r="X406" s="19" t="str">
        <f t="shared" si="32"/>
        <v/>
      </c>
      <c r="Y406" s="19" t="str">
        <f t="shared" si="33"/>
        <v/>
      </c>
      <c r="Z406" s="19" t="str">
        <f t="shared" si="34"/>
        <v/>
      </c>
    </row>
    <row r="407" spans="1:26" ht="30" customHeight="1" x14ac:dyDescent="0.35">
      <c r="A407" s="19" t="str">
        <f>IF($B407="","",IFERROR(MATCH($B407,SKOLY,0),"?")&amp;"-"&amp;COUNTIF($B$5:$B407,$B407))</f>
        <v/>
      </c>
      <c r="B407" s="7"/>
      <c r="C407" s="22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23"/>
      <c r="O407" s="23"/>
      <c r="P407" s="23"/>
      <c r="Q407" s="7"/>
      <c r="R407" s="7"/>
      <c r="S407" s="23"/>
      <c r="T407" s="7"/>
      <c r="U407" s="7"/>
      <c r="V407" s="10" t="str">
        <f t="shared" si="30"/>
        <v/>
      </c>
      <c r="W407" s="19" t="str">
        <f t="shared" si="31"/>
        <v/>
      </c>
      <c r="X407" s="19" t="str">
        <f t="shared" si="32"/>
        <v/>
      </c>
      <c r="Y407" s="19" t="str">
        <f t="shared" si="33"/>
        <v/>
      </c>
      <c r="Z407" s="19" t="str">
        <f t="shared" si="34"/>
        <v/>
      </c>
    </row>
    <row r="408" spans="1:26" ht="30" customHeight="1" x14ac:dyDescent="0.35">
      <c r="A408" s="19" t="str">
        <f>IF($B408="","",IFERROR(MATCH($B408,SKOLY,0),"?")&amp;"-"&amp;COUNTIF($B$5:$B408,$B408))</f>
        <v/>
      </c>
      <c r="B408" s="7"/>
      <c r="C408" s="22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23"/>
      <c r="O408" s="23"/>
      <c r="P408" s="23"/>
      <c r="Q408" s="7"/>
      <c r="R408" s="7"/>
      <c r="S408" s="23"/>
      <c r="T408" s="7"/>
      <c r="U408" s="7"/>
      <c r="V408" s="10" t="str">
        <f t="shared" si="30"/>
        <v/>
      </c>
      <c r="W408" s="19" t="str">
        <f t="shared" si="31"/>
        <v/>
      </c>
      <c r="X408" s="19" t="str">
        <f t="shared" si="32"/>
        <v/>
      </c>
      <c r="Y408" s="19" t="str">
        <f t="shared" si="33"/>
        <v/>
      </c>
      <c r="Z408" s="19" t="str">
        <f t="shared" si="34"/>
        <v/>
      </c>
    </row>
    <row r="409" spans="1:26" ht="30" customHeight="1" x14ac:dyDescent="0.35">
      <c r="A409" s="19" t="str">
        <f>IF($B409="","",IFERROR(MATCH($B409,SKOLY,0),"?")&amp;"-"&amp;COUNTIF($B$5:$B409,$B409))</f>
        <v/>
      </c>
      <c r="B409" s="7"/>
      <c r="C409" s="22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23"/>
      <c r="O409" s="23"/>
      <c r="P409" s="23"/>
      <c r="Q409" s="7"/>
      <c r="R409" s="7"/>
      <c r="S409" s="23"/>
      <c r="T409" s="7"/>
      <c r="U409" s="7"/>
      <c r="V409" s="10" t="str">
        <f t="shared" si="30"/>
        <v/>
      </c>
      <c r="W409" s="19" t="str">
        <f t="shared" si="31"/>
        <v/>
      </c>
      <c r="X409" s="19" t="str">
        <f t="shared" si="32"/>
        <v/>
      </c>
      <c r="Y409" s="19" t="str">
        <f t="shared" si="33"/>
        <v/>
      </c>
      <c r="Z409" s="19" t="str">
        <f t="shared" si="34"/>
        <v/>
      </c>
    </row>
    <row r="410" spans="1:26" ht="30" customHeight="1" x14ac:dyDescent="0.35">
      <c r="A410" s="19" t="str">
        <f>IF($B410="","",IFERROR(MATCH($B410,SKOLY,0),"?")&amp;"-"&amp;COUNTIF($B$5:$B410,$B410))</f>
        <v/>
      </c>
      <c r="B410" s="7"/>
      <c r="C410" s="22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23"/>
      <c r="O410" s="23"/>
      <c r="P410" s="23"/>
      <c r="Q410" s="7"/>
      <c r="R410" s="7"/>
      <c r="S410" s="23"/>
      <c r="T410" s="7"/>
      <c r="U410" s="7"/>
      <c r="V410" s="10" t="str">
        <f t="shared" si="30"/>
        <v/>
      </c>
      <c r="W410" s="19" t="str">
        <f t="shared" si="31"/>
        <v/>
      </c>
      <c r="X410" s="19" t="str">
        <f t="shared" si="32"/>
        <v/>
      </c>
      <c r="Y410" s="19" t="str">
        <f t="shared" si="33"/>
        <v/>
      </c>
      <c r="Z410" s="19" t="str">
        <f t="shared" si="34"/>
        <v/>
      </c>
    </row>
    <row r="411" spans="1:26" ht="30" customHeight="1" x14ac:dyDescent="0.35">
      <c r="A411" s="19" t="str">
        <f>IF($B411="","",IFERROR(MATCH($B411,SKOLY,0),"?")&amp;"-"&amp;COUNTIF($B$5:$B411,$B411))</f>
        <v/>
      </c>
      <c r="B411" s="7"/>
      <c r="C411" s="22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23"/>
      <c r="O411" s="23"/>
      <c r="P411" s="23"/>
      <c r="Q411" s="7"/>
      <c r="R411" s="7"/>
      <c r="S411" s="23"/>
      <c r="T411" s="7"/>
      <c r="U411" s="7"/>
      <c r="V411" s="10" t="str">
        <f t="shared" si="30"/>
        <v/>
      </c>
      <c r="W411" s="19" t="str">
        <f t="shared" si="31"/>
        <v/>
      </c>
      <c r="X411" s="19" t="str">
        <f t="shared" si="32"/>
        <v/>
      </c>
      <c r="Y411" s="19" t="str">
        <f t="shared" si="33"/>
        <v/>
      </c>
      <c r="Z411" s="19" t="str">
        <f t="shared" si="34"/>
        <v/>
      </c>
    </row>
    <row r="412" spans="1:26" ht="30" customHeight="1" x14ac:dyDescent="0.35">
      <c r="A412" s="19" t="str">
        <f>IF($B412="","",IFERROR(MATCH($B412,SKOLY,0),"?")&amp;"-"&amp;COUNTIF($B$5:$B412,$B412))</f>
        <v/>
      </c>
      <c r="B412" s="7"/>
      <c r="C412" s="22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23"/>
      <c r="O412" s="23"/>
      <c r="P412" s="23"/>
      <c r="Q412" s="7"/>
      <c r="R412" s="7"/>
      <c r="S412" s="23"/>
      <c r="T412" s="7"/>
      <c r="U412" s="7"/>
      <c r="V412" s="10" t="str">
        <f t="shared" si="30"/>
        <v/>
      </c>
      <c r="W412" s="19" t="str">
        <f t="shared" si="31"/>
        <v/>
      </c>
      <c r="X412" s="19" t="str">
        <f t="shared" si="32"/>
        <v/>
      </c>
      <c r="Y412" s="19" t="str">
        <f t="shared" si="33"/>
        <v/>
      </c>
      <c r="Z412" s="19" t="str">
        <f t="shared" si="34"/>
        <v/>
      </c>
    </row>
    <row r="413" spans="1:26" ht="30" customHeight="1" x14ac:dyDescent="0.35">
      <c r="A413" s="19" t="str">
        <f>IF($B413="","",IFERROR(MATCH($B413,SKOLY,0),"?")&amp;"-"&amp;COUNTIF($B$5:$B413,$B413))</f>
        <v/>
      </c>
      <c r="B413" s="7"/>
      <c r="C413" s="22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23"/>
      <c r="O413" s="23"/>
      <c r="P413" s="23"/>
      <c r="Q413" s="7"/>
      <c r="R413" s="7"/>
      <c r="S413" s="23"/>
      <c r="T413" s="7"/>
      <c r="U413" s="7"/>
      <c r="V413" s="10" t="str">
        <f t="shared" si="30"/>
        <v/>
      </c>
      <c r="W413" s="19" t="str">
        <f t="shared" si="31"/>
        <v/>
      </c>
      <c r="X413" s="19" t="str">
        <f t="shared" si="32"/>
        <v/>
      </c>
      <c r="Y413" s="19" t="str">
        <f t="shared" si="33"/>
        <v/>
      </c>
      <c r="Z413" s="19" t="str">
        <f t="shared" si="34"/>
        <v/>
      </c>
    </row>
    <row r="414" spans="1:26" ht="30" customHeight="1" x14ac:dyDescent="0.35">
      <c r="A414" s="19" t="str">
        <f>IF($B414="","",IFERROR(MATCH($B414,SKOLY,0),"?")&amp;"-"&amp;COUNTIF($B$5:$B414,$B414))</f>
        <v/>
      </c>
      <c r="B414" s="7"/>
      <c r="C414" s="22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23"/>
      <c r="O414" s="23"/>
      <c r="P414" s="23"/>
      <c r="Q414" s="7"/>
      <c r="R414" s="7"/>
      <c r="S414" s="23"/>
      <c r="T414" s="7"/>
      <c r="U414" s="7"/>
      <c r="V414" s="10" t="str">
        <f t="shared" si="30"/>
        <v/>
      </c>
      <c r="W414" s="19" t="str">
        <f t="shared" si="31"/>
        <v/>
      </c>
      <c r="X414" s="19" t="str">
        <f t="shared" si="32"/>
        <v/>
      </c>
      <c r="Y414" s="19" t="str">
        <f t="shared" si="33"/>
        <v/>
      </c>
      <c r="Z414" s="19" t="str">
        <f t="shared" si="34"/>
        <v/>
      </c>
    </row>
    <row r="415" spans="1:26" ht="30" customHeight="1" x14ac:dyDescent="0.35">
      <c r="A415" s="19" t="str">
        <f>IF($B415="","",IFERROR(MATCH($B415,SKOLY,0),"?")&amp;"-"&amp;COUNTIF($B$5:$B415,$B415))</f>
        <v/>
      </c>
      <c r="B415" s="7"/>
      <c r="C415" s="22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23"/>
      <c r="O415" s="23"/>
      <c r="P415" s="23"/>
      <c r="Q415" s="7"/>
      <c r="R415" s="7"/>
      <c r="S415" s="23"/>
      <c r="T415" s="7"/>
      <c r="U415" s="7"/>
      <c r="V415" s="10" t="str">
        <f t="shared" si="30"/>
        <v/>
      </c>
      <c r="W415" s="19" t="str">
        <f t="shared" si="31"/>
        <v/>
      </c>
      <c r="X415" s="19" t="str">
        <f t="shared" si="32"/>
        <v/>
      </c>
      <c r="Y415" s="19" t="str">
        <f t="shared" si="33"/>
        <v/>
      </c>
      <c r="Z415" s="19" t="str">
        <f t="shared" si="34"/>
        <v/>
      </c>
    </row>
    <row r="416" spans="1:26" ht="30" customHeight="1" x14ac:dyDescent="0.35">
      <c r="A416" s="19" t="str">
        <f>IF($B416="","",IFERROR(MATCH($B416,SKOLY,0),"?")&amp;"-"&amp;COUNTIF($B$5:$B416,$B416))</f>
        <v/>
      </c>
      <c r="B416" s="7"/>
      <c r="C416" s="22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23"/>
      <c r="O416" s="23"/>
      <c r="P416" s="23"/>
      <c r="Q416" s="7"/>
      <c r="R416" s="7"/>
      <c r="S416" s="23"/>
      <c r="T416" s="7"/>
      <c r="U416" s="7"/>
      <c r="V416" s="10" t="str">
        <f t="shared" si="30"/>
        <v/>
      </c>
      <c r="W416" s="19" t="str">
        <f t="shared" si="31"/>
        <v/>
      </c>
      <c r="X416" s="19" t="str">
        <f t="shared" si="32"/>
        <v/>
      </c>
      <c r="Y416" s="19" t="str">
        <f t="shared" si="33"/>
        <v/>
      </c>
      <c r="Z416" s="19" t="str">
        <f t="shared" si="34"/>
        <v/>
      </c>
    </row>
    <row r="417" spans="1:26" ht="30" customHeight="1" x14ac:dyDescent="0.35">
      <c r="A417" s="19" t="str">
        <f>IF($B417="","",IFERROR(MATCH($B417,SKOLY,0),"?")&amp;"-"&amp;COUNTIF($B$5:$B417,$B417))</f>
        <v/>
      </c>
      <c r="B417" s="7"/>
      <c r="C417" s="22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23"/>
      <c r="O417" s="23"/>
      <c r="P417" s="23"/>
      <c r="Q417" s="7"/>
      <c r="R417" s="7"/>
      <c r="S417" s="23"/>
      <c r="T417" s="7"/>
      <c r="U417" s="7"/>
      <c r="V417" s="10" t="str">
        <f t="shared" si="30"/>
        <v/>
      </c>
      <c r="W417" s="19" t="str">
        <f t="shared" si="31"/>
        <v/>
      </c>
      <c r="X417" s="19" t="str">
        <f t="shared" si="32"/>
        <v/>
      </c>
      <c r="Y417" s="19" t="str">
        <f t="shared" si="33"/>
        <v/>
      </c>
      <c r="Z417" s="19" t="str">
        <f t="shared" si="34"/>
        <v/>
      </c>
    </row>
    <row r="418" spans="1:26" ht="30" customHeight="1" x14ac:dyDescent="0.35">
      <c r="A418" s="19" t="str">
        <f>IF($B418="","",IFERROR(MATCH($B418,SKOLY,0),"?")&amp;"-"&amp;COUNTIF($B$5:$B418,$B418))</f>
        <v/>
      </c>
      <c r="B418" s="7"/>
      <c r="C418" s="22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23"/>
      <c r="O418" s="23"/>
      <c r="P418" s="23"/>
      <c r="Q418" s="7"/>
      <c r="R418" s="7"/>
      <c r="S418" s="23"/>
      <c r="T418" s="7"/>
      <c r="U418" s="7"/>
      <c r="V418" s="10" t="str">
        <f t="shared" si="30"/>
        <v/>
      </c>
      <c r="W418" s="19" t="str">
        <f t="shared" si="31"/>
        <v/>
      </c>
      <c r="X418" s="19" t="str">
        <f t="shared" si="32"/>
        <v/>
      </c>
      <c r="Y418" s="19" t="str">
        <f t="shared" si="33"/>
        <v/>
      </c>
      <c r="Z418" s="19" t="str">
        <f t="shared" si="34"/>
        <v/>
      </c>
    </row>
    <row r="419" spans="1:26" ht="30" customHeight="1" x14ac:dyDescent="0.35">
      <c r="A419" s="19" t="str">
        <f>IF($B419="","",IFERROR(MATCH($B419,SKOLY,0),"?")&amp;"-"&amp;COUNTIF($B$5:$B419,$B419))</f>
        <v/>
      </c>
      <c r="B419" s="7"/>
      <c r="C419" s="22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23"/>
      <c r="O419" s="23"/>
      <c r="P419" s="23"/>
      <c r="Q419" s="7"/>
      <c r="R419" s="7"/>
      <c r="S419" s="23"/>
      <c r="T419" s="7"/>
      <c r="U419" s="7"/>
      <c r="V419" s="10" t="str">
        <f t="shared" si="30"/>
        <v/>
      </c>
      <c r="W419" s="19" t="str">
        <f t="shared" si="31"/>
        <v/>
      </c>
      <c r="X419" s="19" t="str">
        <f t="shared" si="32"/>
        <v/>
      </c>
      <c r="Y419" s="19" t="str">
        <f t="shared" si="33"/>
        <v/>
      </c>
      <c r="Z419" s="19" t="str">
        <f t="shared" si="34"/>
        <v/>
      </c>
    </row>
    <row r="420" spans="1:26" ht="30" customHeight="1" x14ac:dyDescent="0.35">
      <c r="A420" s="19" t="str">
        <f>IF($B420="","",IFERROR(MATCH($B420,SKOLY,0),"?")&amp;"-"&amp;COUNTIF($B$5:$B420,$B420))</f>
        <v/>
      </c>
      <c r="B420" s="7"/>
      <c r="C420" s="22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23"/>
      <c r="O420" s="23"/>
      <c r="P420" s="23"/>
      <c r="Q420" s="7"/>
      <c r="R420" s="7"/>
      <c r="S420" s="23"/>
      <c r="T420" s="7"/>
      <c r="U420" s="7"/>
      <c r="V420" s="10" t="str">
        <f t="shared" si="30"/>
        <v/>
      </c>
      <c r="W420" s="19" t="str">
        <f t="shared" si="31"/>
        <v/>
      </c>
      <c r="X420" s="19" t="str">
        <f t="shared" si="32"/>
        <v/>
      </c>
      <c r="Y420" s="19" t="str">
        <f t="shared" si="33"/>
        <v/>
      </c>
      <c r="Z420" s="19" t="str">
        <f t="shared" si="34"/>
        <v/>
      </c>
    </row>
    <row r="421" spans="1:26" ht="30" customHeight="1" x14ac:dyDescent="0.35">
      <c r="A421" s="19" t="str">
        <f>IF($B421="","",IFERROR(MATCH($B421,SKOLY,0),"?")&amp;"-"&amp;COUNTIF($B$5:$B421,$B421))</f>
        <v/>
      </c>
      <c r="B421" s="7"/>
      <c r="C421" s="22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23"/>
      <c r="O421" s="23"/>
      <c r="P421" s="23"/>
      <c r="Q421" s="7"/>
      <c r="R421" s="7"/>
      <c r="S421" s="23"/>
      <c r="T421" s="7"/>
      <c r="U421" s="7"/>
      <c r="V421" s="10" t="str">
        <f t="shared" si="30"/>
        <v/>
      </c>
      <c r="W421" s="19" t="str">
        <f t="shared" si="31"/>
        <v/>
      </c>
      <c r="X421" s="19" t="str">
        <f t="shared" si="32"/>
        <v/>
      </c>
      <c r="Y421" s="19" t="str">
        <f t="shared" si="33"/>
        <v/>
      </c>
      <c r="Z421" s="19" t="str">
        <f t="shared" si="34"/>
        <v/>
      </c>
    </row>
    <row r="422" spans="1:26" ht="30" customHeight="1" x14ac:dyDescent="0.35">
      <c r="A422" s="19" t="str">
        <f>IF($B422="","",IFERROR(MATCH($B422,SKOLY,0),"?")&amp;"-"&amp;COUNTIF($B$5:$B422,$B422))</f>
        <v/>
      </c>
      <c r="B422" s="7"/>
      <c r="C422" s="22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23"/>
      <c r="O422" s="23"/>
      <c r="P422" s="23"/>
      <c r="Q422" s="7"/>
      <c r="R422" s="7"/>
      <c r="S422" s="23"/>
      <c r="T422" s="7"/>
      <c r="U422" s="7"/>
      <c r="V422" s="10" t="str">
        <f t="shared" si="30"/>
        <v/>
      </c>
      <c r="W422" s="19" t="str">
        <f t="shared" si="31"/>
        <v/>
      </c>
      <c r="X422" s="19" t="str">
        <f t="shared" si="32"/>
        <v/>
      </c>
      <c r="Y422" s="19" t="str">
        <f t="shared" si="33"/>
        <v/>
      </c>
      <c r="Z422" s="19" t="str">
        <f t="shared" si="34"/>
        <v/>
      </c>
    </row>
    <row r="423" spans="1:26" ht="30" customHeight="1" x14ac:dyDescent="0.35">
      <c r="A423" s="19" t="str">
        <f>IF($B423="","",IFERROR(MATCH($B423,SKOLY,0),"?")&amp;"-"&amp;COUNTIF($B$5:$B423,$B423))</f>
        <v/>
      </c>
      <c r="B423" s="7"/>
      <c r="C423" s="22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23"/>
      <c r="O423" s="23"/>
      <c r="P423" s="23"/>
      <c r="Q423" s="7"/>
      <c r="R423" s="7"/>
      <c r="S423" s="23"/>
      <c r="T423" s="7"/>
      <c r="U423" s="7"/>
      <c r="V423" s="10" t="str">
        <f t="shared" si="30"/>
        <v/>
      </c>
      <c r="W423" s="19" t="str">
        <f t="shared" si="31"/>
        <v/>
      </c>
      <c r="X423" s="19" t="str">
        <f t="shared" si="32"/>
        <v/>
      </c>
      <c r="Y423" s="19" t="str">
        <f t="shared" si="33"/>
        <v/>
      </c>
      <c r="Z423" s="19" t="str">
        <f t="shared" si="34"/>
        <v/>
      </c>
    </row>
    <row r="424" spans="1:26" ht="30" customHeight="1" x14ac:dyDescent="0.35">
      <c r="A424" s="19" t="str">
        <f>IF($B424="","",IFERROR(MATCH($B424,SKOLY,0),"?")&amp;"-"&amp;COUNTIF($B$5:$B424,$B424))</f>
        <v/>
      </c>
      <c r="B424" s="7"/>
      <c r="C424" s="22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23"/>
      <c r="O424" s="23"/>
      <c r="P424" s="23"/>
      <c r="Q424" s="7"/>
      <c r="R424" s="7"/>
      <c r="S424" s="23"/>
      <c r="T424" s="7"/>
      <c r="U424" s="7"/>
      <c r="V424" s="10" t="str">
        <f t="shared" si="30"/>
        <v/>
      </c>
      <c r="W424" s="19" t="str">
        <f t="shared" si="31"/>
        <v/>
      </c>
      <c r="X424" s="19" t="str">
        <f t="shared" si="32"/>
        <v/>
      </c>
      <c r="Y424" s="19" t="str">
        <f t="shared" si="33"/>
        <v/>
      </c>
      <c r="Z424" s="19" t="str">
        <f t="shared" si="34"/>
        <v/>
      </c>
    </row>
    <row r="425" spans="1:26" ht="30" customHeight="1" x14ac:dyDescent="0.35">
      <c r="A425" s="19" t="str">
        <f>IF($B425="","",IFERROR(MATCH($B425,SKOLY,0),"?")&amp;"-"&amp;COUNTIF($B$5:$B425,$B425))</f>
        <v/>
      </c>
      <c r="B425" s="7"/>
      <c r="C425" s="22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23"/>
      <c r="O425" s="23"/>
      <c r="P425" s="23"/>
      <c r="Q425" s="7"/>
      <c r="R425" s="7"/>
      <c r="S425" s="23"/>
      <c r="T425" s="7"/>
      <c r="U425" s="7"/>
      <c r="V425" s="10" t="str">
        <f t="shared" si="30"/>
        <v/>
      </c>
      <c r="W425" s="19" t="str">
        <f t="shared" si="31"/>
        <v/>
      </c>
      <c r="X425" s="19" t="str">
        <f t="shared" si="32"/>
        <v/>
      </c>
      <c r="Y425" s="19" t="str">
        <f t="shared" si="33"/>
        <v/>
      </c>
      <c r="Z425" s="19" t="str">
        <f t="shared" si="34"/>
        <v/>
      </c>
    </row>
    <row r="426" spans="1:26" ht="30" customHeight="1" x14ac:dyDescent="0.35">
      <c r="A426" s="19" t="str">
        <f>IF($B426="","",IFERROR(MATCH($B426,SKOLY,0),"?")&amp;"-"&amp;COUNTIF($B$5:$B426,$B426))</f>
        <v/>
      </c>
      <c r="B426" s="7"/>
      <c r="C426" s="22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23"/>
      <c r="O426" s="23"/>
      <c r="P426" s="23"/>
      <c r="Q426" s="7"/>
      <c r="R426" s="7"/>
      <c r="S426" s="23"/>
      <c r="T426" s="7"/>
      <c r="U426" s="7"/>
      <c r="V426" s="10" t="str">
        <f t="shared" si="30"/>
        <v/>
      </c>
      <c r="W426" s="19" t="str">
        <f t="shared" si="31"/>
        <v/>
      </c>
      <c r="X426" s="19" t="str">
        <f t="shared" si="32"/>
        <v/>
      </c>
      <c r="Y426" s="19" t="str">
        <f t="shared" si="33"/>
        <v/>
      </c>
      <c r="Z426" s="19" t="str">
        <f t="shared" si="34"/>
        <v/>
      </c>
    </row>
    <row r="427" spans="1:26" ht="30" customHeight="1" x14ac:dyDescent="0.35">
      <c r="A427" s="19" t="str">
        <f>IF($B427="","",IFERROR(MATCH($B427,SKOLY,0),"?")&amp;"-"&amp;COUNTIF($B$5:$B427,$B427))</f>
        <v/>
      </c>
      <c r="B427" s="7"/>
      <c r="C427" s="22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23"/>
      <c r="O427" s="23"/>
      <c r="P427" s="23"/>
      <c r="Q427" s="7"/>
      <c r="R427" s="7"/>
      <c r="S427" s="23"/>
      <c r="T427" s="7"/>
      <c r="U427" s="7"/>
      <c r="V427" s="10" t="str">
        <f t="shared" si="30"/>
        <v/>
      </c>
      <c r="W427" s="19" t="str">
        <f t="shared" si="31"/>
        <v/>
      </c>
      <c r="X427" s="19" t="str">
        <f t="shared" si="32"/>
        <v/>
      </c>
      <c r="Y427" s="19" t="str">
        <f t="shared" si="33"/>
        <v/>
      </c>
      <c r="Z427" s="19" t="str">
        <f t="shared" si="34"/>
        <v/>
      </c>
    </row>
    <row r="428" spans="1:26" ht="30" customHeight="1" x14ac:dyDescent="0.35">
      <c r="A428" s="19" t="str">
        <f>IF($B428="","",IFERROR(MATCH($B428,SKOLY,0),"?")&amp;"-"&amp;COUNTIF($B$5:$B428,$B428))</f>
        <v/>
      </c>
      <c r="B428" s="7"/>
      <c r="C428" s="22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23"/>
      <c r="O428" s="23"/>
      <c r="P428" s="23"/>
      <c r="Q428" s="7"/>
      <c r="R428" s="7"/>
      <c r="S428" s="23"/>
      <c r="T428" s="7"/>
      <c r="U428" s="7"/>
      <c r="V428" s="10" t="str">
        <f t="shared" si="30"/>
        <v/>
      </c>
      <c r="W428" s="19" t="str">
        <f t="shared" si="31"/>
        <v/>
      </c>
      <c r="X428" s="19" t="str">
        <f t="shared" si="32"/>
        <v/>
      </c>
      <c r="Y428" s="19" t="str">
        <f t="shared" si="33"/>
        <v/>
      </c>
      <c r="Z428" s="19" t="str">
        <f t="shared" si="34"/>
        <v/>
      </c>
    </row>
    <row r="429" spans="1:26" ht="30" customHeight="1" x14ac:dyDescent="0.35">
      <c r="A429" s="19" t="str">
        <f>IF($B429="","",IFERROR(MATCH($B429,SKOLY,0),"?")&amp;"-"&amp;COUNTIF($B$5:$B429,$B429))</f>
        <v/>
      </c>
      <c r="B429" s="7"/>
      <c r="C429" s="22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23"/>
      <c r="O429" s="23"/>
      <c r="P429" s="23"/>
      <c r="Q429" s="7"/>
      <c r="R429" s="7"/>
      <c r="S429" s="23"/>
      <c r="T429" s="7"/>
      <c r="U429" s="7"/>
      <c r="V429" s="10" t="str">
        <f t="shared" si="30"/>
        <v/>
      </c>
      <c r="W429" s="19" t="str">
        <f t="shared" si="31"/>
        <v/>
      </c>
      <c r="X429" s="19" t="str">
        <f t="shared" si="32"/>
        <v/>
      </c>
      <c r="Y429" s="19" t="str">
        <f t="shared" si="33"/>
        <v/>
      </c>
      <c r="Z429" s="19" t="str">
        <f t="shared" si="34"/>
        <v/>
      </c>
    </row>
    <row r="430" spans="1:26" ht="30" customHeight="1" x14ac:dyDescent="0.35">
      <c r="A430" s="19" t="str">
        <f>IF($B430="","",IFERROR(MATCH($B430,SKOLY,0),"?")&amp;"-"&amp;COUNTIF($B$5:$B430,$B430))</f>
        <v/>
      </c>
      <c r="B430" s="7"/>
      <c r="C430" s="22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23"/>
      <c r="O430" s="23"/>
      <c r="P430" s="23"/>
      <c r="Q430" s="7"/>
      <c r="R430" s="7"/>
      <c r="S430" s="23"/>
      <c r="T430" s="7"/>
      <c r="U430" s="7"/>
      <c r="V430" s="10" t="str">
        <f t="shared" si="30"/>
        <v/>
      </c>
      <c r="W430" s="19" t="str">
        <f t="shared" si="31"/>
        <v/>
      </c>
      <c r="X430" s="19" t="str">
        <f t="shared" si="32"/>
        <v/>
      </c>
      <c r="Y430" s="19" t="str">
        <f t="shared" si="33"/>
        <v/>
      </c>
      <c r="Z430" s="19" t="str">
        <f t="shared" si="34"/>
        <v/>
      </c>
    </row>
    <row r="431" spans="1:26" ht="30" customHeight="1" x14ac:dyDescent="0.35">
      <c r="A431" s="19" t="str">
        <f>IF($B431="","",IFERROR(MATCH($B431,SKOLY,0),"?")&amp;"-"&amp;COUNTIF($B$5:$B431,$B431))</f>
        <v/>
      </c>
      <c r="B431" s="7"/>
      <c r="C431" s="22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23"/>
      <c r="O431" s="23"/>
      <c r="P431" s="23"/>
      <c r="Q431" s="7"/>
      <c r="R431" s="7"/>
      <c r="S431" s="23"/>
      <c r="T431" s="7"/>
      <c r="U431" s="7"/>
      <c r="V431" s="10" t="str">
        <f t="shared" si="30"/>
        <v/>
      </c>
      <c r="W431" s="19" t="str">
        <f t="shared" si="31"/>
        <v/>
      </c>
      <c r="X431" s="19" t="str">
        <f t="shared" si="32"/>
        <v/>
      </c>
      <c r="Y431" s="19" t="str">
        <f t="shared" si="33"/>
        <v/>
      </c>
      <c r="Z431" s="19" t="str">
        <f t="shared" si="34"/>
        <v/>
      </c>
    </row>
    <row r="432" spans="1:26" ht="30" customHeight="1" x14ac:dyDescent="0.35">
      <c r="A432" s="19" t="str">
        <f>IF($B432="","",IFERROR(MATCH($B432,SKOLY,0),"?")&amp;"-"&amp;COUNTIF($B$5:$B432,$B432))</f>
        <v/>
      </c>
      <c r="B432" s="7"/>
      <c r="C432" s="22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23"/>
      <c r="O432" s="23"/>
      <c r="P432" s="23"/>
      <c r="Q432" s="7"/>
      <c r="R432" s="7"/>
      <c r="S432" s="23"/>
      <c r="T432" s="7"/>
      <c r="U432" s="7"/>
      <c r="V432" s="10" t="str">
        <f t="shared" si="30"/>
        <v/>
      </c>
      <c r="W432" s="19" t="str">
        <f t="shared" si="31"/>
        <v/>
      </c>
      <c r="X432" s="19" t="str">
        <f t="shared" si="32"/>
        <v/>
      </c>
      <c r="Y432" s="19" t="str">
        <f t="shared" si="33"/>
        <v/>
      </c>
      <c r="Z432" s="19" t="str">
        <f t="shared" si="34"/>
        <v/>
      </c>
    </row>
    <row r="433" spans="1:26" ht="30" customHeight="1" x14ac:dyDescent="0.35">
      <c r="A433" s="19" t="str">
        <f>IF($B433="","",IFERROR(MATCH($B433,SKOLY,0),"?")&amp;"-"&amp;COUNTIF($B$5:$B433,$B433))</f>
        <v/>
      </c>
      <c r="B433" s="7"/>
      <c r="C433" s="22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23"/>
      <c r="O433" s="23"/>
      <c r="P433" s="23"/>
      <c r="Q433" s="7"/>
      <c r="R433" s="7"/>
      <c r="S433" s="23"/>
      <c r="T433" s="7"/>
      <c r="U433" s="7"/>
      <c r="V433" s="10" t="str">
        <f t="shared" si="30"/>
        <v/>
      </c>
      <c r="W433" s="19" t="str">
        <f t="shared" si="31"/>
        <v/>
      </c>
      <c r="X433" s="19" t="str">
        <f t="shared" si="32"/>
        <v/>
      </c>
      <c r="Y433" s="19" t="str">
        <f t="shared" si="33"/>
        <v/>
      </c>
      <c r="Z433" s="19" t="str">
        <f t="shared" si="34"/>
        <v/>
      </c>
    </row>
    <row r="434" spans="1:26" ht="30" customHeight="1" x14ac:dyDescent="0.35">
      <c r="A434" s="19" t="str">
        <f>IF($B434="","",IFERROR(MATCH($B434,SKOLY,0),"?")&amp;"-"&amp;COUNTIF($B$5:$B434,$B434))</f>
        <v/>
      </c>
      <c r="B434" s="7"/>
      <c r="C434" s="22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23"/>
      <c r="O434" s="23"/>
      <c r="P434" s="23"/>
      <c r="Q434" s="7"/>
      <c r="R434" s="7"/>
      <c r="S434" s="23"/>
      <c r="T434" s="7"/>
      <c r="U434" s="7"/>
      <c r="V434" s="10" t="str">
        <f t="shared" si="30"/>
        <v/>
      </c>
      <c r="W434" s="19" t="str">
        <f t="shared" si="31"/>
        <v/>
      </c>
      <c r="X434" s="19" t="str">
        <f t="shared" si="32"/>
        <v/>
      </c>
      <c r="Y434" s="19" t="str">
        <f t="shared" si="33"/>
        <v/>
      </c>
      <c r="Z434" s="19" t="str">
        <f t="shared" si="34"/>
        <v/>
      </c>
    </row>
    <row r="435" spans="1:26" ht="30" customHeight="1" x14ac:dyDescent="0.35">
      <c r="A435" s="19" t="str">
        <f>IF($B435="","",IFERROR(MATCH($B435,SKOLY,0),"?")&amp;"-"&amp;COUNTIF($B$5:$B435,$B435))</f>
        <v/>
      </c>
      <c r="B435" s="7"/>
      <c r="C435" s="22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23"/>
      <c r="O435" s="23"/>
      <c r="P435" s="23"/>
      <c r="Q435" s="7"/>
      <c r="R435" s="7"/>
      <c r="S435" s="23"/>
      <c r="T435" s="7"/>
      <c r="U435" s="7"/>
      <c r="V435" s="10" t="str">
        <f t="shared" si="30"/>
        <v/>
      </c>
      <c r="W435" s="19" t="str">
        <f t="shared" si="31"/>
        <v/>
      </c>
      <c r="X435" s="19" t="str">
        <f t="shared" si="32"/>
        <v/>
      </c>
      <c r="Y435" s="19" t="str">
        <f t="shared" si="33"/>
        <v/>
      </c>
      <c r="Z435" s="19" t="str">
        <f t="shared" si="34"/>
        <v/>
      </c>
    </row>
    <row r="436" spans="1:26" ht="30" customHeight="1" x14ac:dyDescent="0.35">
      <c r="A436" s="19" t="str">
        <f>IF($B436="","",IFERROR(MATCH($B436,SKOLY,0),"?")&amp;"-"&amp;COUNTIF($B$5:$B436,$B436))</f>
        <v/>
      </c>
      <c r="B436" s="7"/>
      <c r="C436" s="22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23"/>
      <c r="O436" s="23"/>
      <c r="P436" s="23"/>
      <c r="Q436" s="7"/>
      <c r="R436" s="7"/>
      <c r="S436" s="23"/>
      <c r="T436" s="7"/>
      <c r="U436" s="7"/>
      <c r="V436" s="10" t="str">
        <f t="shared" si="30"/>
        <v/>
      </c>
      <c r="W436" s="19" t="str">
        <f t="shared" si="31"/>
        <v/>
      </c>
      <c r="X436" s="19" t="str">
        <f t="shared" si="32"/>
        <v/>
      </c>
      <c r="Y436" s="19" t="str">
        <f t="shared" si="33"/>
        <v/>
      </c>
      <c r="Z436" s="19" t="str">
        <f t="shared" si="34"/>
        <v/>
      </c>
    </row>
    <row r="437" spans="1:26" ht="30" customHeight="1" x14ac:dyDescent="0.35">
      <c r="A437" s="19" t="str">
        <f>IF($B437="","",IFERROR(MATCH($B437,SKOLY,0),"?")&amp;"-"&amp;COUNTIF($B$5:$B437,$B437))</f>
        <v/>
      </c>
      <c r="B437" s="7"/>
      <c r="C437" s="22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23"/>
      <c r="O437" s="23"/>
      <c r="P437" s="23"/>
      <c r="Q437" s="7"/>
      <c r="R437" s="7"/>
      <c r="S437" s="23"/>
      <c r="T437" s="7"/>
      <c r="U437" s="7"/>
      <c r="V437" s="10" t="str">
        <f t="shared" si="30"/>
        <v/>
      </c>
      <c r="W437" s="19" t="str">
        <f t="shared" si="31"/>
        <v/>
      </c>
      <c r="X437" s="19" t="str">
        <f t="shared" si="32"/>
        <v/>
      </c>
      <c r="Y437" s="19" t="str">
        <f t="shared" si="33"/>
        <v/>
      </c>
      <c r="Z437" s="19" t="str">
        <f t="shared" si="34"/>
        <v/>
      </c>
    </row>
    <row r="438" spans="1:26" ht="30" customHeight="1" x14ac:dyDescent="0.35">
      <c r="A438" s="19" t="str">
        <f>IF($B438="","",IFERROR(MATCH($B438,SKOLY,0),"?")&amp;"-"&amp;COUNTIF($B$5:$B438,$B438))</f>
        <v/>
      </c>
      <c r="B438" s="7"/>
      <c r="C438" s="22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23"/>
      <c r="O438" s="23"/>
      <c r="P438" s="23"/>
      <c r="Q438" s="7"/>
      <c r="R438" s="7"/>
      <c r="S438" s="23"/>
      <c r="T438" s="7"/>
      <c r="U438" s="7"/>
      <c r="V438" s="10" t="str">
        <f t="shared" si="30"/>
        <v/>
      </c>
      <c r="W438" s="19" t="str">
        <f t="shared" si="31"/>
        <v/>
      </c>
      <c r="X438" s="19" t="str">
        <f t="shared" si="32"/>
        <v/>
      </c>
      <c r="Y438" s="19" t="str">
        <f t="shared" si="33"/>
        <v/>
      </c>
      <c r="Z438" s="19" t="str">
        <f t="shared" si="34"/>
        <v/>
      </c>
    </row>
    <row r="439" spans="1:26" ht="30" customHeight="1" x14ac:dyDescent="0.35">
      <c r="A439" s="19" t="str">
        <f>IF($B439="","",IFERROR(MATCH($B439,SKOLY,0),"?")&amp;"-"&amp;COUNTIF($B$5:$B439,$B439))</f>
        <v/>
      </c>
      <c r="B439" s="7"/>
      <c r="C439" s="22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23"/>
      <c r="O439" s="23"/>
      <c r="P439" s="23"/>
      <c r="Q439" s="7"/>
      <c r="R439" s="7"/>
      <c r="S439" s="23"/>
      <c r="T439" s="7"/>
      <c r="U439" s="7"/>
      <c r="V439" s="10" t="str">
        <f t="shared" si="30"/>
        <v/>
      </c>
      <c r="W439" s="19" t="str">
        <f t="shared" si="31"/>
        <v/>
      </c>
      <c r="X439" s="19" t="str">
        <f t="shared" si="32"/>
        <v/>
      </c>
      <c r="Y439" s="19" t="str">
        <f t="shared" si="33"/>
        <v/>
      </c>
      <c r="Z439" s="19" t="str">
        <f t="shared" si="34"/>
        <v/>
      </c>
    </row>
    <row r="440" spans="1:26" ht="30" customHeight="1" x14ac:dyDescent="0.35">
      <c r="A440" s="19" t="str">
        <f>IF($B440="","",IFERROR(MATCH($B440,SKOLY,0),"?")&amp;"-"&amp;COUNTIF($B$5:$B440,$B440))</f>
        <v/>
      </c>
      <c r="B440" s="7"/>
      <c r="C440" s="22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23"/>
      <c r="O440" s="23"/>
      <c r="P440" s="23"/>
      <c r="Q440" s="7"/>
      <c r="R440" s="7"/>
      <c r="S440" s="23"/>
      <c r="T440" s="7"/>
      <c r="U440" s="7"/>
      <c r="V440" s="10" t="str">
        <f t="shared" si="30"/>
        <v/>
      </c>
      <c r="W440" s="19" t="str">
        <f t="shared" si="31"/>
        <v/>
      </c>
      <c r="X440" s="19" t="str">
        <f t="shared" si="32"/>
        <v/>
      </c>
      <c r="Y440" s="19" t="str">
        <f t="shared" si="33"/>
        <v/>
      </c>
      <c r="Z440" s="19" t="str">
        <f t="shared" si="34"/>
        <v/>
      </c>
    </row>
    <row r="441" spans="1:26" ht="30" customHeight="1" x14ac:dyDescent="0.35">
      <c r="A441" s="19" t="str">
        <f>IF($B441="","",IFERROR(MATCH($B441,SKOLY,0),"?")&amp;"-"&amp;COUNTIF($B$5:$B441,$B441))</f>
        <v/>
      </c>
      <c r="B441" s="7"/>
      <c r="C441" s="22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23"/>
      <c r="O441" s="23"/>
      <c r="P441" s="23"/>
      <c r="Q441" s="7"/>
      <c r="R441" s="7"/>
      <c r="S441" s="23"/>
      <c r="T441" s="7"/>
      <c r="U441" s="7"/>
      <c r="V441" s="10" t="str">
        <f t="shared" si="30"/>
        <v/>
      </c>
      <c r="W441" s="19" t="str">
        <f t="shared" si="31"/>
        <v/>
      </c>
      <c r="X441" s="19" t="str">
        <f t="shared" si="32"/>
        <v/>
      </c>
      <c r="Y441" s="19" t="str">
        <f t="shared" si="33"/>
        <v/>
      </c>
      <c r="Z441" s="19" t="str">
        <f t="shared" si="34"/>
        <v/>
      </c>
    </row>
    <row r="442" spans="1:26" ht="30" customHeight="1" x14ac:dyDescent="0.35">
      <c r="A442" s="19" t="str">
        <f>IF($B442="","",IFERROR(MATCH($B442,SKOLY,0),"?")&amp;"-"&amp;COUNTIF($B$5:$B442,$B442))</f>
        <v/>
      </c>
      <c r="B442" s="7"/>
      <c r="C442" s="22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23"/>
      <c r="O442" s="23"/>
      <c r="P442" s="23"/>
      <c r="Q442" s="7"/>
      <c r="R442" s="7"/>
      <c r="S442" s="23"/>
      <c r="T442" s="7"/>
      <c r="U442" s="7"/>
      <c r="V442" s="10" t="str">
        <f t="shared" si="30"/>
        <v/>
      </c>
      <c r="W442" s="19" t="str">
        <f t="shared" si="31"/>
        <v/>
      </c>
      <c r="X442" s="19" t="str">
        <f t="shared" si="32"/>
        <v/>
      </c>
      <c r="Y442" s="19" t="str">
        <f t="shared" si="33"/>
        <v/>
      </c>
      <c r="Z442" s="19" t="str">
        <f t="shared" si="34"/>
        <v/>
      </c>
    </row>
    <row r="443" spans="1:26" ht="30" customHeight="1" x14ac:dyDescent="0.35">
      <c r="A443" s="19" t="str">
        <f>IF($B443="","",IFERROR(MATCH($B443,SKOLY,0),"?")&amp;"-"&amp;COUNTIF($B$5:$B443,$B443))</f>
        <v/>
      </c>
      <c r="B443" s="7"/>
      <c r="C443" s="22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23"/>
      <c r="O443" s="23"/>
      <c r="P443" s="23"/>
      <c r="Q443" s="7"/>
      <c r="R443" s="7"/>
      <c r="S443" s="23"/>
      <c r="T443" s="7"/>
      <c r="U443" s="7"/>
      <c r="V443" s="10" t="str">
        <f t="shared" si="30"/>
        <v/>
      </c>
      <c r="W443" s="19" t="str">
        <f t="shared" si="31"/>
        <v/>
      </c>
      <c r="X443" s="19" t="str">
        <f t="shared" si="32"/>
        <v/>
      </c>
      <c r="Y443" s="19" t="str">
        <f t="shared" si="33"/>
        <v/>
      </c>
      <c r="Z443" s="19" t="str">
        <f t="shared" si="34"/>
        <v/>
      </c>
    </row>
    <row r="444" spans="1:26" ht="30" customHeight="1" x14ac:dyDescent="0.35">
      <c r="A444" s="19" t="str">
        <f>IF($B444="","",IFERROR(MATCH($B444,SKOLY,0),"?")&amp;"-"&amp;COUNTIF($B$5:$B444,$B444))</f>
        <v/>
      </c>
      <c r="B444" s="7"/>
      <c r="C444" s="22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23"/>
      <c r="O444" s="23"/>
      <c r="P444" s="23"/>
      <c r="Q444" s="7"/>
      <c r="R444" s="7"/>
      <c r="S444" s="23"/>
      <c r="T444" s="7"/>
      <c r="U444" s="7"/>
      <c r="V444" s="10" t="str">
        <f t="shared" si="30"/>
        <v/>
      </c>
      <c r="W444" s="19" t="str">
        <f t="shared" si="31"/>
        <v/>
      </c>
      <c r="X444" s="19" t="str">
        <f t="shared" si="32"/>
        <v/>
      </c>
      <c r="Y444" s="19" t="str">
        <f t="shared" si="33"/>
        <v/>
      </c>
      <c r="Z444" s="19" t="str">
        <f t="shared" si="34"/>
        <v/>
      </c>
    </row>
    <row r="445" spans="1:26" ht="30" customHeight="1" x14ac:dyDescent="0.35">
      <c r="A445" s="19" t="str">
        <f>IF($B445="","",IFERROR(MATCH($B445,SKOLY,0),"?")&amp;"-"&amp;COUNTIF($B$5:$B445,$B445))</f>
        <v/>
      </c>
      <c r="B445" s="7"/>
      <c r="C445" s="22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23"/>
      <c r="O445" s="23"/>
      <c r="P445" s="23"/>
      <c r="Q445" s="7"/>
      <c r="R445" s="7"/>
      <c r="S445" s="23"/>
      <c r="T445" s="7"/>
      <c r="U445" s="7"/>
      <c r="V445" s="10" t="str">
        <f t="shared" si="30"/>
        <v/>
      </c>
      <c r="W445" s="19" t="str">
        <f t="shared" si="31"/>
        <v/>
      </c>
      <c r="X445" s="19" t="str">
        <f t="shared" si="32"/>
        <v/>
      </c>
      <c r="Y445" s="19" t="str">
        <f t="shared" si="33"/>
        <v/>
      </c>
      <c r="Z445" s="19" t="str">
        <f t="shared" si="34"/>
        <v/>
      </c>
    </row>
    <row r="446" spans="1:26" ht="30" customHeight="1" x14ac:dyDescent="0.35">
      <c r="A446" s="19" t="str">
        <f>IF($B446="","",IFERROR(MATCH($B446,SKOLY,0),"?")&amp;"-"&amp;COUNTIF($B$5:$B446,$B446))</f>
        <v/>
      </c>
      <c r="B446" s="7"/>
      <c r="C446" s="22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23"/>
      <c r="O446" s="23"/>
      <c r="P446" s="23"/>
      <c r="Q446" s="7"/>
      <c r="R446" s="7"/>
      <c r="S446" s="23"/>
      <c r="T446" s="7"/>
      <c r="U446" s="7"/>
      <c r="V446" s="10" t="str">
        <f t="shared" si="30"/>
        <v/>
      </c>
      <c r="W446" s="19" t="str">
        <f t="shared" si="31"/>
        <v/>
      </c>
      <c r="X446" s="19" t="str">
        <f t="shared" si="32"/>
        <v/>
      </c>
      <c r="Y446" s="19" t="str">
        <f t="shared" si="33"/>
        <v/>
      </c>
      <c r="Z446" s="19" t="str">
        <f t="shared" si="34"/>
        <v/>
      </c>
    </row>
    <row r="447" spans="1:26" ht="30" customHeight="1" x14ac:dyDescent="0.35">
      <c r="A447" s="19" t="str">
        <f>IF($B447="","",IFERROR(MATCH($B447,SKOLY,0),"?")&amp;"-"&amp;COUNTIF($B$5:$B447,$B447))</f>
        <v/>
      </c>
      <c r="B447" s="7"/>
      <c r="C447" s="22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23"/>
      <c r="O447" s="23"/>
      <c r="P447" s="23"/>
      <c r="Q447" s="7"/>
      <c r="R447" s="7"/>
      <c r="S447" s="23"/>
      <c r="T447" s="7"/>
      <c r="U447" s="7"/>
      <c r="V447" s="10" t="str">
        <f t="shared" si="30"/>
        <v/>
      </c>
      <c r="W447" s="19" t="str">
        <f t="shared" si="31"/>
        <v/>
      </c>
      <c r="X447" s="19" t="str">
        <f t="shared" si="32"/>
        <v/>
      </c>
      <c r="Y447" s="19" t="str">
        <f t="shared" si="33"/>
        <v/>
      </c>
      <c r="Z447" s="19" t="str">
        <f t="shared" si="34"/>
        <v/>
      </c>
    </row>
    <row r="448" spans="1:26" ht="30" customHeight="1" x14ac:dyDescent="0.35">
      <c r="A448" s="19" t="str">
        <f>IF($B448="","",IFERROR(MATCH($B448,SKOLY,0),"?")&amp;"-"&amp;COUNTIF($B$5:$B448,$B448))</f>
        <v/>
      </c>
      <c r="B448" s="7"/>
      <c r="C448" s="22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23"/>
      <c r="O448" s="23"/>
      <c r="P448" s="23"/>
      <c r="Q448" s="7"/>
      <c r="R448" s="7"/>
      <c r="S448" s="23"/>
      <c r="T448" s="7"/>
      <c r="U448" s="7"/>
      <c r="V448" s="10" t="str">
        <f t="shared" si="30"/>
        <v/>
      </c>
      <c r="W448" s="19" t="str">
        <f t="shared" si="31"/>
        <v/>
      </c>
      <c r="X448" s="19" t="str">
        <f t="shared" si="32"/>
        <v/>
      </c>
      <c r="Y448" s="19" t="str">
        <f t="shared" si="33"/>
        <v/>
      </c>
      <c r="Z448" s="19" t="str">
        <f t="shared" si="34"/>
        <v/>
      </c>
    </row>
    <row r="449" spans="1:26" ht="30" customHeight="1" x14ac:dyDescent="0.35">
      <c r="A449" s="19" t="str">
        <f>IF($B449="","",IFERROR(MATCH($B449,SKOLY,0),"?")&amp;"-"&amp;COUNTIF($B$5:$B449,$B449))</f>
        <v/>
      </c>
      <c r="B449" s="7"/>
      <c r="C449" s="22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23"/>
      <c r="O449" s="23"/>
      <c r="P449" s="23"/>
      <c r="Q449" s="7"/>
      <c r="R449" s="7"/>
      <c r="S449" s="23"/>
      <c r="T449" s="7"/>
      <c r="U449" s="7"/>
      <c r="V449" s="10" t="str">
        <f t="shared" si="30"/>
        <v/>
      </c>
      <c r="W449" s="19" t="str">
        <f t="shared" si="31"/>
        <v/>
      </c>
      <c r="X449" s="19" t="str">
        <f t="shared" si="32"/>
        <v/>
      </c>
      <c r="Y449" s="19" t="str">
        <f t="shared" si="33"/>
        <v/>
      </c>
      <c r="Z449" s="19" t="str">
        <f t="shared" si="34"/>
        <v/>
      </c>
    </row>
    <row r="450" spans="1:26" ht="30" customHeight="1" x14ac:dyDescent="0.35">
      <c r="A450" s="19" t="str">
        <f>IF($B450="","",IFERROR(MATCH($B450,SKOLY,0),"?")&amp;"-"&amp;COUNTIF($B$5:$B450,$B450))</f>
        <v/>
      </c>
      <c r="B450" s="7"/>
      <c r="C450" s="22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23"/>
      <c r="O450" s="23"/>
      <c r="P450" s="23"/>
      <c r="Q450" s="7"/>
      <c r="R450" s="7"/>
      <c r="S450" s="23"/>
      <c r="T450" s="7"/>
      <c r="U450" s="7"/>
      <c r="V450" s="10" t="str">
        <f t="shared" si="30"/>
        <v/>
      </c>
      <c r="W450" s="19" t="str">
        <f t="shared" si="31"/>
        <v/>
      </c>
      <c r="X450" s="19" t="str">
        <f t="shared" si="32"/>
        <v/>
      </c>
      <c r="Y450" s="19" t="str">
        <f t="shared" si="33"/>
        <v/>
      </c>
      <c r="Z450" s="19" t="str">
        <f t="shared" si="34"/>
        <v/>
      </c>
    </row>
    <row r="451" spans="1:26" ht="30" customHeight="1" x14ac:dyDescent="0.35">
      <c r="A451" s="19" t="str">
        <f>IF($B451="","",IFERROR(MATCH($B451,SKOLY,0),"?")&amp;"-"&amp;COUNTIF($B$5:$B451,$B451))</f>
        <v/>
      </c>
      <c r="B451" s="7"/>
      <c r="C451" s="22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23"/>
      <c r="O451" s="23"/>
      <c r="P451" s="23"/>
      <c r="Q451" s="7"/>
      <c r="R451" s="7"/>
      <c r="S451" s="23"/>
      <c r="T451" s="7"/>
      <c r="U451" s="7"/>
      <c r="V451" s="10" t="str">
        <f t="shared" si="30"/>
        <v/>
      </c>
      <c r="W451" s="19" t="str">
        <f t="shared" si="31"/>
        <v/>
      </c>
      <c r="X451" s="19" t="str">
        <f t="shared" si="32"/>
        <v/>
      </c>
      <c r="Y451" s="19" t="str">
        <f t="shared" si="33"/>
        <v/>
      </c>
      <c r="Z451" s="19" t="str">
        <f t="shared" si="34"/>
        <v/>
      </c>
    </row>
    <row r="452" spans="1:26" ht="30" customHeight="1" x14ac:dyDescent="0.35">
      <c r="A452" s="19" t="str">
        <f>IF($B452="","",IFERROR(MATCH($B452,SKOLY,0),"?")&amp;"-"&amp;COUNTIF($B$5:$B452,$B452))</f>
        <v/>
      </c>
      <c r="B452" s="7"/>
      <c r="C452" s="22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23"/>
      <c r="O452" s="23"/>
      <c r="P452" s="23"/>
      <c r="Q452" s="7"/>
      <c r="R452" s="7"/>
      <c r="S452" s="23"/>
      <c r="T452" s="7"/>
      <c r="U452" s="7"/>
      <c r="V452" s="10" t="str">
        <f t="shared" si="30"/>
        <v/>
      </c>
      <c r="W452" s="19" t="str">
        <f t="shared" si="31"/>
        <v/>
      </c>
      <c r="X452" s="19" t="str">
        <f t="shared" si="32"/>
        <v/>
      </c>
      <c r="Y452" s="19" t="str">
        <f t="shared" si="33"/>
        <v/>
      </c>
      <c r="Z452" s="19" t="str">
        <f t="shared" si="34"/>
        <v/>
      </c>
    </row>
    <row r="453" spans="1:26" ht="30" customHeight="1" x14ac:dyDescent="0.35">
      <c r="A453" s="19" t="str">
        <f>IF($B453="","",IFERROR(MATCH($B453,SKOLY,0),"?")&amp;"-"&amp;COUNTIF($B$5:$B453,$B453))</f>
        <v/>
      </c>
      <c r="B453" s="7"/>
      <c r="C453" s="22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23"/>
      <c r="O453" s="23"/>
      <c r="P453" s="23"/>
      <c r="Q453" s="7"/>
      <c r="R453" s="7"/>
      <c r="S453" s="23"/>
      <c r="T453" s="7"/>
      <c r="U453" s="7"/>
      <c r="V453" s="10" t="str">
        <f t="shared" ref="V453:V516" si="35">IF($B453="","",IF(W453="","OK",LEFT(W453,LEN(W453)-2)))</f>
        <v/>
      </c>
      <c r="W453" s="19" t="str">
        <f t="shared" ref="W453:W516" si="36">IF($B453="","",IF(COUNTIF(SKOLY,$B453)=0,"✖ škola není v seznamu na listu Zapojené školy; ","")&amp;IF($C453="","✖ chybí vazba na ID položky v pasportizaci; ","")&amp;IF($D453="","✖ chybí technologie č. 1; ","")&amp;IF(AND($D453&lt;&gt;"",COUNTIF(CIS_TECHNOLOGIE,$D453)=0),"✖ technologie č. 1 mimo číselník; ","")&amp;IF(AND($E453&lt;&gt;"",COUNTIF(CIS_TECHNOLOGIE,$E453)=0),"✖ technologie č. 2 mimo číselník; ","")&amp;IF($F453="","✖ chybí předmět / vzdělávací oblast; ","")&amp;IF($G453="","✖ chybí obor vzdělání a ročník; ","")&amp;IF($H453="","✖ chybí téma / modul dle ŠVP; ","")&amp;IF($I453="","✖ chybí kompetence č. 1; ","")&amp;IF(AND($I453&lt;&gt;"",COUNTIF(CIS_KOMPETENCE,$I453)=0),"✖ kompetence č. 1 mimo číselník; ","")&amp;IF(AND($J453&lt;&gt;"",COUNTIF(CIS_KOMPETENCE,$J453)=0),"✖ kompetence č. 2 mimo číselník; ","")&amp;IF(AND($K453&lt;&gt;"",COUNTIF(CIS_KOMPETENCE,$K453)=0),"✖ kompetence č. 3 mimo číselník; ","")&amp;IF($L453="","✖ chybí způsob využití č. 1; ","")&amp;IF(AND($L453&lt;&gt;"",COUNTIF(CIS_ZPUSOB,$L453)=0),"✖ způsob využití č. 1 mimo číselník; ","")&amp;IF(AND($M453&lt;&gt;"",COUNTIF(CIS_ZPUSOB,$M453)=0),"✖ způsob využití č. 2 mimo číselník; ","")&amp;IF($N453="","✖ chybí frekvence využití; ","")&amp;IF(AND($N453&lt;&gt;"",COUNTIF(CIS_FREKVENCE,$N453)=0),"✖ frekvence mimo číselník; ","")&amp;IF(N($O453)&lt;=0,"✖ chybí počet zapojených žáků; ","")&amp;IF(N($P453)&lt;=0,"✖ chybí počet zapojených pedagogů; ","")&amp;IF(AND(N($O453)&gt;0,ISNUMBER(MATCH($B453,SKOLY,0)),N($O453)&gt;N(IFERROR(INDEX(SKOLY_ZACI,MATCH($B453,SKOLY,0)),0))),"✖ počet zapojených žáků převyšuje počet žáků školy; ","")&amp;IF(AND(N($P453)&gt;0,ISNUMBER(MATCH($B453,SKOLY,0)),N($P453)&gt;N(IFERROR(INDEX(SKOLY_PEDAGOGOVE,MATCH($B453,SKOLY,0)),0))),"✖ počet zapojených pedagogů převyšuje počet pedagogických pracovníků školy; ","")&amp;IF($Q453="","✖ chybí odpovědná role; ","")&amp;IF(AND($Q453&lt;&gt;"",COUNTIF(CIS_ROLE,$Q453)=0),"✖ odpovědná role mimo číselník; ","")&amp;IF(AND($R453&lt;&gt;"",COUNTIF(CIS_ROLE,$R453)=0),"✖ spolupracující role mimo číselník; ","")&amp;IF($S453="","✖ chybí zahájení využívání; ","")&amp;IF($T453="","✖ chybí způsob doložení č. 1; ","")&amp;IF(AND($T453&lt;&gt;"",COUNTIF(CIS_DOLOZENI,$T453)=0),"✖ způsob doložení č. 1 mimo číselník; ","")&amp;IF(AND($U453&lt;&gt;"",COUNTIF(CIS_DOLOZENI,$U453)=0),"✖ způsob doložení č. 2 mimo číselník; ","")&amp;IF(AND($E453&lt;&gt;"",$D453=""),"✖ vícenásobný výběr: technologie č. 2 vyplněna bez č. 1; ","")&amp;IF(AND($E453&lt;&gt;"",$E453=$D453),"✖ vícenásobný výběr: technologie č. 2 shodná s č. 1; ","")&amp;IF(AND($J453&lt;&gt;"",$I453=""),"✖ vícenásobný výběr: kompetence č. 2 vyplněna bez č. 1; ","")&amp;IF(AND($J453&lt;&gt;"",$J453=$I453),"✖ vícenásobný výběr: kompetence č. 2 shodná s č. 1; ","")&amp;IF(AND($K453&lt;&gt;"",$J453=""),"✖ vícenásobný výběr: kompetence č. 3 vyplněna bez č. 2; ","")&amp;IF(AND($K453&lt;&gt;"",OR($K453=$I453,$K453=$J453)),"✖ vícenásobný výběr: kompetence č. 3 opakuje č. 1 nebo č. 2; ","")&amp;IF(AND($M453&lt;&gt;"",$L453=""),"✖ vícenásobný výběr: způsob využití č. 2 vyplněn bez č. 1; ","")&amp;IF(AND($M453&lt;&gt;"",$M453=$L453),"✖ vícenásobný výběr: způsob využití č. 2 shodný s č. 1; ","")&amp;IF(AND($R453&lt;&gt;"",$Q453=""),"✖ vícenásobný výběr: spolupracující role vyplněna bez odpovědné role; ","")&amp;IF(AND($R453&lt;&gt;"",$R453=$Q453),"✖ vícenásobný výběr: spolupracující role shodná s odpovědnou rolí; ","")&amp;IF(AND($U453&lt;&gt;"",$T453=""),"✖ vícenásobný výběr: způsob doložení č. 2 vyplněn bez č. 1; ","")&amp;IF(AND($U453&lt;&gt;"",$U453=$T453),"✖ vícenásobný výběr: způsob doložení č. 2 shodný s č. 1; ","")&amp;IF(AND($H453&lt;&gt;"",LEN($H453)&lt;30),"▲ stručné téma / modul (méně než 30 znaků); ","")&amp;IF(AND($C453&lt;&gt;"",LOWER(LEFT($C453,4))&lt;&gt;"stáv",SUMPRODUCT(--(PASPORT_ID=TRIM(LEFT($C453,IFERROR(FIND(";",$C453)-1,LEN($C453))))))=0),"▲ vazba na ID položky neodpovídá žádné položce v pasportizaci; ",""))</f>
        <v/>
      </c>
      <c r="X453" s="19" t="str">
        <f t="shared" ref="X453:X516" si="37">IF($B453="","",LEN(W453)-LEN(SUBSTITUTE(W453,"✖","")))</f>
        <v/>
      </c>
      <c r="Y453" s="19" t="str">
        <f t="shared" ref="Y453:Y516" si="38">IF($B453="","",LEN(W453)-LEN(SUBSTITUTE(W453,"▲","")))</f>
        <v/>
      </c>
      <c r="Z453" s="19" t="str">
        <f t="shared" ref="Z453:Z516" si="39">IF($B453="","",(LEN(W453)-LEN(SUBSTITUTE(W453,"vícenásobný výběr","")))/LEN("vícenásobný výběr"))</f>
        <v/>
      </c>
    </row>
    <row r="454" spans="1:26" ht="30" customHeight="1" x14ac:dyDescent="0.35">
      <c r="A454" s="19" t="str">
        <f>IF($B454="","",IFERROR(MATCH($B454,SKOLY,0),"?")&amp;"-"&amp;COUNTIF($B$5:$B454,$B454))</f>
        <v/>
      </c>
      <c r="B454" s="7"/>
      <c r="C454" s="22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23"/>
      <c r="O454" s="23"/>
      <c r="P454" s="23"/>
      <c r="Q454" s="7"/>
      <c r="R454" s="7"/>
      <c r="S454" s="23"/>
      <c r="T454" s="7"/>
      <c r="U454" s="7"/>
      <c r="V454" s="10" t="str">
        <f t="shared" si="35"/>
        <v/>
      </c>
      <c r="W454" s="19" t="str">
        <f t="shared" si="36"/>
        <v/>
      </c>
      <c r="X454" s="19" t="str">
        <f t="shared" si="37"/>
        <v/>
      </c>
      <c r="Y454" s="19" t="str">
        <f t="shared" si="38"/>
        <v/>
      </c>
      <c r="Z454" s="19" t="str">
        <f t="shared" si="39"/>
        <v/>
      </c>
    </row>
    <row r="455" spans="1:26" ht="30" customHeight="1" x14ac:dyDescent="0.35">
      <c r="A455" s="19" t="str">
        <f>IF($B455="","",IFERROR(MATCH($B455,SKOLY,0),"?")&amp;"-"&amp;COUNTIF($B$5:$B455,$B455))</f>
        <v/>
      </c>
      <c r="B455" s="7"/>
      <c r="C455" s="22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23"/>
      <c r="O455" s="23"/>
      <c r="P455" s="23"/>
      <c r="Q455" s="7"/>
      <c r="R455" s="7"/>
      <c r="S455" s="23"/>
      <c r="T455" s="7"/>
      <c r="U455" s="7"/>
      <c r="V455" s="10" t="str">
        <f t="shared" si="35"/>
        <v/>
      </c>
      <c r="W455" s="19" t="str">
        <f t="shared" si="36"/>
        <v/>
      </c>
      <c r="X455" s="19" t="str">
        <f t="shared" si="37"/>
        <v/>
      </c>
      <c r="Y455" s="19" t="str">
        <f t="shared" si="38"/>
        <v/>
      </c>
      <c r="Z455" s="19" t="str">
        <f t="shared" si="39"/>
        <v/>
      </c>
    </row>
    <row r="456" spans="1:26" ht="30" customHeight="1" x14ac:dyDescent="0.35">
      <c r="A456" s="19" t="str">
        <f>IF($B456="","",IFERROR(MATCH($B456,SKOLY,0),"?")&amp;"-"&amp;COUNTIF($B$5:$B456,$B456))</f>
        <v/>
      </c>
      <c r="B456" s="7"/>
      <c r="C456" s="22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23"/>
      <c r="O456" s="23"/>
      <c r="P456" s="23"/>
      <c r="Q456" s="7"/>
      <c r="R456" s="7"/>
      <c r="S456" s="23"/>
      <c r="T456" s="7"/>
      <c r="U456" s="7"/>
      <c r="V456" s="10" t="str">
        <f t="shared" si="35"/>
        <v/>
      </c>
      <c r="W456" s="19" t="str">
        <f t="shared" si="36"/>
        <v/>
      </c>
      <c r="X456" s="19" t="str">
        <f t="shared" si="37"/>
        <v/>
      </c>
      <c r="Y456" s="19" t="str">
        <f t="shared" si="38"/>
        <v/>
      </c>
      <c r="Z456" s="19" t="str">
        <f t="shared" si="39"/>
        <v/>
      </c>
    </row>
    <row r="457" spans="1:26" ht="30" customHeight="1" x14ac:dyDescent="0.35">
      <c r="A457" s="19" t="str">
        <f>IF($B457="","",IFERROR(MATCH($B457,SKOLY,0),"?")&amp;"-"&amp;COUNTIF($B$5:$B457,$B457))</f>
        <v/>
      </c>
      <c r="B457" s="7"/>
      <c r="C457" s="22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23"/>
      <c r="O457" s="23"/>
      <c r="P457" s="23"/>
      <c r="Q457" s="7"/>
      <c r="R457" s="7"/>
      <c r="S457" s="23"/>
      <c r="T457" s="7"/>
      <c r="U457" s="7"/>
      <c r="V457" s="10" t="str">
        <f t="shared" si="35"/>
        <v/>
      </c>
      <c r="W457" s="19" t="str">
        <f t="shared" si="36"/>
        <v/>
      </c>
      <c r="X457" s="19" t="str">
        <f t="shared" si="37"/>
        <v/>
      </c>
      <c r="Y457" s="19" t="str">
        <f t="shared" si="38"/>
        <v/>
      </c>
      <c r="Z457" s="19" t="str">
        <f t="shared" si="39"/>
        <v/>
      </c>
    </row>
    <row r="458" spans="1:26" ht="30" customHeight="1" x14ac:dyDescent="0.35">
      <c r="A458" s="19" t="str">
        <f>IF($B458="","",IFERROR(MATCH($B458,SKOLY,0),"?")&amp;"-"&amp;COUNTIF($B$5:$B458,$B458))</f>
        <v/>
      </c>
      <c r="B458" s="7"/>
      <c r="C458" s="22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23"/>
      <c r="O458" s="23"/>
      <c r="P458" s="23"/>
      <c r="Q458" s="7"/>
      <c r="R458" s="7"/>
      <c r="S458" s="23"/>
      <c r="T458" s="7"/>
      <c r="U458" s="7"/>
      <c r="V458" s="10" t="str">
        <f t="shared" si="35"/>
        <v/>
      </c>
      <c r="W458" s="19" t="str">
        <f t="shared" si="36"/>
        <v/>
      </c>
      <c r="X458" s="19" t="str">
        <f t="shared" si="37"/>
        <v/>
      </c>
      <c r="Y458" s="19" t="str">
        <f t="shared" si="38"/>
        <v/>
      </c>
      <c r="Z458" s="19" t="str">
        <f t="shared" si="39"/>
        <v/>
      </c>
    </row>
    <row r="459" spans="1:26" ht="30" customHeight="1" x14ac:dyDescent="0.35">
      <c r="A459" s="19" t="str">
        <f>IF($B459="","",IFERROR(MATCH($B459,SKOLY,0),"?")&amp;"-"&amp;COUNTIF($B$5:$B459,$B459))</f>
        <v/>
      </c>
      <c r="B459" s="7"/>
      <c r="C459" s="22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23"/>
      <c r="O459" s="23"/>
      <c r="P459" s="23"/>
      <c r="Q459" s="7"/>
      <c r="R459" s="7"/>
      <c r="S459" s="23"/>
      <c r="T459" s="7"/>
      <c r="U459" s="7"/>
      <c r="V459" s="10" t="str">
        <f t="shared" si="35"/>
        <v/>
      </c>
      <c r="W459" s="19" t="str">
        <f t="shared" si="36"/>
        <v/>
      </c>
      <c r="X459" s="19" t="str">
        <f t="shared" si="37"/>
        <v/>
      </c>
      <c r="Y459" s="19" t="str">
        <f t="shared" si="38"/>
        <v/>
      </c>
      <c r="Z459" s="19" t="str">
        <f t="shared" si="39"/>
        <v/>
      </c>
    </row>
    <row r="460" spans="1:26" ht="30" customHeight="1" x14ac:dyDescent="0.35">
      <c r="A460" s="19" t="str">
        <f>IF($B460="","",IFERROR(MATCH($B460,SKOLY,0),"?")&amp;"-"&amp;COUNTIF($B$5:$B460,$B460))</f>
        <v/>
      </c>
      <c r="B460" s="7"/>
      <c r="C460" s="22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23"/>
      <c r="O460" s="23"/>
      <c r="P460" s="23"/>
      <c r="Q460" s="7"/>
      <c r="R460" s="7"/>
      <c r="S460" s="23"/>
      <c r="T460" s="7"/>
      <c r="U460" s="7"/>
      <c r="V460" s="10" t="str">
        <f t="shared" si="35"/>
        <v/>
      </c>
      <c r="W460" s="19" t="str">
        <f t="shared" si="36"/>
        <v/>
      </c>
      <c r="X460" s="19" t="str">
        <f t="shared" si="37"/>
        <v/>
      </c>
      <c r="Y460" s="19" t="str">
        <f t="shared" si="38"/>
        <v/>
      </c>
      <c r="Z460" s="19" t="str">
        <f t="shared" si="39"/>
        <v/>
      </c>
    </row>
    <row r="461" spans="1:26" ht="30" customHeight="1" x14ac:dyDescent="0.35">
      <c r="A461" s="19" t="str">
        <f>IF($B461="","",IFERROR(MATCH($B461,SKOLY,0),"?")&amp;"-"&amp;COUNTIF($B$5:$B461,$B461))</f>
        <v/>
      </c>
      <c r="B461" s="7"/>
      <c r="C461" s="22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23"/>
      <c r="O461" s="23"/>
      <c r="P461" s="23"/>
      <c r="Q461" s="7"/>
      <c r="R461" s="7"/>
      <c r="S461" s="23"/>
      <c r="T461" s="7"/>
      <c r="U461" s="7"/>
      <c r="V461" s="10" t="str">
        <f t="shared" si="35"/>
        <v/>
      </c>
      <c r="W461" s="19" t="str">
        <f t="shared" si="36"/>
        <v/>
      </c>
      <c r="X461" s="19" t="str">
        <f t="shared" si="37"/>
        <v/>
      </c>
      <c r="Y461" s="19" t="str">
        <f t="shared" si="38"/>
        <v/>
      </c>
      <c r="Z461" s="19" t="str">
        <f t="shared" si="39"/>
        <v/>
      </c>
    </row>
    <row r="462" spans="1:26" ht="30" customHeight="1" x14ac:dyDescent="0.35">
      <c r="A462" s="19" t="str">
        <f>IF($B462="","",IFERROR(MATCH($B462,SKOLY,0),"?")&amp;"-"&amp;COUNTIF($B$5:$B462,$B462))</f>
        <v/>
      </c>
      <c r="B462" s="7"/>
      <c r="C462" s="22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23"/>
      <c r="O462" s="23"/>
      <c r="P462" s="23"/>
      <c r="Q462" s="7"/>
      <c r="R462" s="7"/>
      <c r="S462" s="23"/>
      <c r="T462" s="7"/>
      <c r="U462" s="7"/>
      <c r="V462" s="10" t="str">
        <f t="shared" si="35"/>
        <v/>
      </c>
      <c r="W462" s="19" t="str">
        <f t="shared" si="36"/>
        <v/>
      </c>
      <c r="X462" s="19" t="str">
        <f t="shared" si="37"/>
        <v/>
      </c>
      <c r="Y462" s="19" t="str">
        <f t="shared" si="38"/>
        <v/>
      </c>
      <c r="Z462" s="19" t="str">
        <f t="shared" si="39"/>
        <v/>
      </c>
    </row>
    <row r="463" spans="1:26" ht="30" customHeight="1" x14ac:dyDescent="0.35">
      <c r="A463" s="19" t="str">
        <f>IF($B463="","",IFERROR(MATCH($B463,SKOLY,0),"?")&amp;"-"&amp;COUNTIF($B$5:$B463,$B463))</f>
        <v/>
      </c>
      <c r="B463" s="7"/>
      <c r="C463" s="22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23"/>
      <c r="O463" s="23"/>
      <c r="P463" s="23"/>
      <c r="Q463" s="7"/>
      <c r="R463" s="7"/>
      <c r="S463" s="23"/>
      <c r="T463" s="7"/>
      <c r="U463" s="7"/>
      <c r="V463" s="10" t="str">
        <f t="shared" si="35"/>
        <v/>
      </c>
      <c r="W463" s="19" t="str">
        <f t="shared" si="36"/>
        <v/>
      </c>
      <c r="X463" s="19" t="str">
        <f t="shared" si="37"/>
        <v/>
      </c>
      <c r="Y463" s="19" t="str">
        <f t="shared" si="38"/>
        <v/>
      </c>
      <c r="Z463" s="19" t="str">
        <f t="shared" si="39"/>
        <v/>
      </c>
    </row>
    <row r="464" spans="1:26" ht="30" customHeight="1" x14ac:dyDescent="0.35">
      <c r="A464" s="19" t="str">
        <f>IF($B464="","",IFERROR(MATCH($B464,SKOLY,0),"?")&amp;"-"&amp;COUNTIF($B$5:$B464,$B464))</f>
        <v/>
      </c>
      <c r="B464" s="7"/>
      <c r="C464" s="22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23"/>
      <c r="O464" s="23"/>
      <c r="P464" s="23"/>
      <c r="Q464" s="7"/>
      <c r="R464" s="7"/>
      <c r="S464" s="23"/>
      <c r="T464" s="7"/>
      <c r="U464" s="7"/>
      <c r="V464" s="10" t="str">
        <f t="shared" si="35"/>
        <v/>
      </c>
      <c r="W464" s="19" t="str">
        <f t="shared" si="36"/>
        <v/>
      </c>
      <c r="X464" s="19" t="str">
        <f t="shared" si="37"/>
        <v/>
      </c>
      <c r="Y464" s="19" t="str">
        <f t="shared" si="38"/>
        <v/>
      </c>
      <c r="Z464" s="19" t="str">
        <f t="shared" si="39"/>
        <v/>
      </c>
    </row>
    <row r="465" spans="1:26" ht="30" customHeight="1" x14ac:dyDescent="0.35">
      <c r="A465" s="19" t="str">
        <f>IF($B465="","",IFERROR(MATCH($B465,SKOLY,0),"?")&amp;"-"&amp;COUNTIF($B$5:$B465,$B465))</f>
        <v/>
      </c>
      <c r="B465" s="7"/>
      <c r="C465" s="22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23"/>
      <c r="O465" s="23"/>
      <c r="P465" s="23"/>
      <c r="Q465" s="7"/>
      <c r="R465" s="7"/>
      <c r="S465" s="23"/>
      <c r="T465" s="7"/>
      <c r="U465" s="7"/>
      <c r="V465" s="10" t="str">
        <f t="shared" si="35"/>
        <v/>
      </c>
      <c r="W465" s="19" t="str">
        <f t="shared" si="36"/>
        <v/>
      </c>
      <c r="X465" s="19" t="str">
        <f t="shared" si="37"/>
        <v/>
      </c>
      <c r="Y465" s="19" t="str">
        <f t="shared" si="38"/>
        <v/>
      </c>
      <c r="Z465" s="19" t="str">
        <f t="shared" si="39"/>
        <v/>
      </c>
    </row>
    <row r="466" spans="1:26" ht="30" customHeight="1" x14ac:dyDescent="0.35">
      <c r="A466" s="19" t="str">
        <f>IF($B466="","",IFERROR(MATCH($B466,SKOLY,0),"?")&amp;"-"&amp;COUNTIF($B$5:$B466,$B466))</f>
        <v/>
      </c>
      <c r="B466" s="7"/>
      <c r="C466" s="22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23"/>
      <c r="O466" s="23"/>
      <c r="P466" s="23"/>
      <c r="Q466" s="7"/>
      <c r="R466" s="7"/>
      <c r="S466" s="23"/>
      <c r="T466" s="7"/>
      <c r="U466" s="7"/>
      <c r="V466" s="10" t="str">
        <f t="shared" si="35"/>
        <v/>
      </c>
      <c r="W466" s="19" t="str">
        <f t="shared" si="36"/>
        <v/>
      </c>
      <c r="X466" s="19" t="str">
        <f t="shared" si="37"/>
        <v/>
      </c>
      <c r="Y466" s="19" t="str">
        <f t="shared" si="38"/>
        <v/>
      </c>
      <c r="Z466" s="19" t="str">
        <f t="shared" si="39"/>
        <v/>
      </c>
    </row>
    <row r="467" spans="1:26" ht="30" customHeight="1" x14ac:dyDescent="0.35">
      <c r="A467" s="19" t="str">
        <f>IF($B467="","",IFERROR(MATCH($B467,SKOLY,0),"?")&amp;"-"&amp;COUNTIF($B$5:$B467,$B467))</f>
        <v/>
      </c>
      <c r="B467" s="7"/>
      <c r="C467" s="22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23"/>
      <c r="O467" s="23"/>
      <c r="P467" s="23"/>
      <c r="Q467" s="7"/>
      <c r="R467" s="7"/>
      <c r="S467" s="23"/>
      <c r="T467" s="7"/>
      <c r="U467" s="7"/>
      <c r="V467" s="10" t="str">
        <f t="shared" si="35"/>
        <v/>
      </c>
      <c r="W467" s="19" t="str">
        <f t="shared" si="36"/>
        <v/>
      </c>
      <c r="X467" s="19" t="str">
        <f t="shared" si="37"/>
        <v/>
      </c>
      <c r="Y467" s="19" t="str">
        <f t="shared" si="38"/>
        <v/>
      </c>
      <c r="Z467" s="19" t="str">
        <f t="shared" si="39"/>
        <v/>
      </c>
    </row>
    <row r="468" spans="1:26" ht="30" customHeight="1" x14ac:dyDescent="0.35">
      <c r="A468" s="19" t="str">
        <f>IF($B468="","",IFERROR(MATCH($B468,SKOLY,0),"?")&amp;"-"&amp;COUNTIF($B$5:$B468,$B468))</f>
        <v/>
      </c>
      <c r="B468" s="7"/>
      <c r="C468" s="22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23"/>
      <c r="O468" s="23"/>
      <c r="P468" s="23"/>
      <c r="Q468" s="7"/>
      <c r="R468" s="7"/>
      <c r="S468" s="23"/>
      <c r="T468" s="7"/>
      <c r="U468" s="7"/>
      <c r="V468" s="10" t="str">
        <f t="shared" si="35"/>
        <v/>
      </c>
      <c r="W468" s="19" t="str">
        <f t="shared" si="36"/>
        <v/>
      </c>
      <c r="X468" s="19" t="str">
        <f t="shared" si="37"/>
        <v/>
      </c>
      <c r="Y468" s="19" t="str">
        <f t="shared" si="38"/>
        <v/>
      </c>
      <c r="Z468" s="19" t="str">
        <f t="shared" si="39"/>
        <v/>
      </c>
    </row>
    <row r="469" spans="1:26" ht="30" customHeight="1" x14ac:dyDescent="0.35">
      <c r="A469" s="19" t="str">
        <f>IF($B469="","",IFERROR(MATCH($B469,SKOLY,0),"?")&amp;"-"&amp;COUNTIF($B$5:$B469,$B469))</f>
        <v/>
      </c>
      <c r="B469" s="7"/>
      <c r="C469" s="22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23"/>
      <c r="O469" s="23"/>
      <c r="P469" s="23"/>
      <c r="Q469" s="7"/>
      <c r="R469" s="7"/>
      <c r="S469" s="23"/>
      <c r="T469" s="7"/>
      <c r="U469" s="7"/>
      <c r="V469" s="10" t="str">
        <f t="shared" si="35"/>
        <v/>
      </c>
      <c r="W469" s="19" t="str">
        <f t="shared" si="36"/>
        <v/>
      </c>
      <c r="X469" s="19" t="str">
        <f t="shared" si="37"/>
        <v/>
      </c>
      <c r="Y469" s="19" t="str">
        <f t="shared" si="38"/>
        <v/>
      </c>
      <c r="Z469" s="19" t="str">
        <f t="shared" si="39"/>
        <v/>
      </c>
    </row>
    <row r="470" spans="1:26" ht="30" customHeight="1" x14ac:dyDescent="0.35">
      <c r="A470" s="19" t="str">
        <f>IF($B470="","",IFERROR(MATCH($B470,SKOLY,0),"?")&amp;"-"&amp;COUNTIF($B$5:$B470,$B470))</f>
        <v/>
      </c>
      <c r="B470" s="7"/>
      <c r="C470" s="22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23"/>
      <c r="O470" s="23"/>
      <c r="P470" s="23"/>
      <c r="Q470" s="7"/>
      <c r="R470" s="7"/>
      <c r="S470" s="23"/>
      <c r="T470" s="7"/>
      <c r="U470" s="7"/>
      <c r="V470" s="10" t="str">
        <f t="shared" si="35"/>
        <v/>
      </c>
      <c r="W470" s="19" t="str">
        <f t="shared" si="36"/>
        <v/>
      </c>
      <c r="X470" s="19" t="str">
        <f t="shared" si="37"/>
        <v/>
      </c>
      <c r="Y470" s="19" t="str">
        <f t="shared" si="38"/>
        <v/>
      </c>
      <c r="Z470" s="19" t="str">
        <f t="shared" si="39"/>
        <v/>
      </c>
    </row>
    <row r="471" spans="1:26" ht="30" customHeight="1" x14ac:dyDescent="0.35">
      <c r="A471" s="19" t="str">
        <f>IF($B471="","",IFERROR(MATCH($B471,SKOLY,0),"?")&amp;"-"&amp;COUNTIF($B$5:$B471,$B471))</f>
        <v/>
      </c>
      <c r="B471" s="7"/>
      <c r="C471" s="22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23"/>
      <c r="O471" s="23"/>
      <c r="P471" s="23"/>
      <c r="Q471" s="7"/>
      <c r="R471" s="7"/>
      <c r="S471" s="23"/>
      <c r="T471" s="7"/>
      <c r="U471" s="7"/>
      <c r="V471" s="10" t="str">
        <f t="shared" si="35"/>
        <v/>
      </c>
      <c r="W471" s="19" t="str">
        <f t="shared" si="36"/>
        <v/>
      </c>
      <c r="X471" s="19" t="str">
        <f t="shared" si="37"/>
        <v/>
      </c>
      <c r="Y471" s="19" t="str">
        <f t="shared" si="38"/>
        <v/>
      </c>
      <c r="Z471" s="19" t="str">
        <f t="shared" si="39"/>
        <v/>
      </c>
    </row>
    <row r="472" spans="1:26" ht="30" customHeight="1" x14ac:dyDescent="0.35">
      <c r="A472" s="19" t="str">
        <f>IF($B472="","",IFERROR(MATCH($B472,SKOLY,0),"?")&amp;"-"&amp;COUNTIF($B$5:$B472,$B472))</f>
        <v/>
      </c>
      <c r="B472" s="7"/>
      <c r="C472" s="22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23"/>
      <c r="O472" s="23"/>
      <c r="P472" s="23"/>
      <c r="Q472" s="7"/>
      <c r="R472" s="7"/>
      <c r="S472" s="23"/>
      <c r="T472" s="7"/>
      <c r="U472" s="7"/>
      <c r="V472" s="10" t="str">
        <f t="shared" si="35"/>
        <v/>
      </c>
      <c r="W472" s="19" t="str">
        <f t="shared" si="36"/>
        <v/>
      </c>
      <c r="X472" s="19" t="str">
        <f t="shared" si="37"/>
        <v/>
      </c>
      <c r="Y472" s="19" t="str">
        <f t="shared" si="38"/>
        <v/>
      </c>
      <c r="Z472" s="19" t="str">
        <f t="shared" si="39"/>
        <v/>
      </c>
    </row>
    <row r="473" spans="1:26" ht="30" customHeight="1" x14ac:dyDescent="0.35">
      <c r="A473" s="19" t="str">
        <f>IF($B473="","",IFERROR(MATCH($B473,SKOLY,0),"?")&amp;"-"&amp;COUNTIF($B$5:$B473,$B473))</f>
        <v/>
      </c>
      <c r="B473" s="7"/>
      <c r="C473" s="22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23"/>
      <c r="O473" s="23"/>
      <c r="P473" s="23"/>
      <c r="Q473" s="7"/>
      <c r="R473" s="7"/>
      <c r="S473" s="23"/>
      <c r="T473" s="7"/>
      <c r="U473" s="7"/>
      <c r="V473" s="10" t="str">
        <f t="shared" si="35"/>
        <v/>
      </c>
      <c r="W473" s="19" t="str">
        <f t="shared" si="36"/>
        <v/>
      </c>
      <c r="X473" s="19" t="str">
        <f t="shared" si="37"/>
        <v/>
      </c>
      <c r="Y473" s="19" t="str">
        <f t="shared" si="38"/>
        <v/>
      </c>
      <c r="Z473" s="19" t="str">
        <f t="shared" si="39"/>
        <v/>
      </c>
    </row>
    <row r="474" spans="1:26" ht="30" customHeight="1" x14ac:dyDescent="0.35">
      <c r="A474" s="19" t="str">
        <f>IF($B474="","",IFERROR(MATCH($B474,SKOLY,0),"?")&amp;"-"&amp;COUNTIF($B$5:$B474,$B474))</f>
        <v/>
      </c>
      <c r="B474" s="7"/>
      <c r="C474" s="22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23"/>
      <c r="O474" s="23"/>
      <c r="P474" s="23"/>
      <c r="Q474" s="7"/>
      <c r="R474" s="7"/>
      <c r="S474" s="23"/>
      <c r="T474" s="7"/>
      <c r="U474" s="7"/>
      <c r="V474" s="10" t="str">
        <f t="shared" si="35"/>
        <v/>
      </c>
      <c r="W474" s="19" t="str">
        <f t="shared" si="36"/>
        <v/>
      </c>
      <c r="X474" s="19" t="str">
        <f t="shared" si="37"/>
        <v/>
      </c>
      <c r="Y474" s="19" t="str">
        <f t="shared" si="38"/>
        <v/>
      </c>
      <c r="Z474" s="19" t="str">
        <f t="shared" si="39"/>
        <v/>
      </c>
    </row>
    <row r="475" spans="1:26" ht="30" customHeight="1" x14ac:dyDescent="0.35">
      <c r="A475" s="19" t="str">
        <f>IF($B475="","",IFERROR(MATCH($B475,SKOLY,0),"?")&amp;"-"&amp;COUNTIF($B$5:$B475,$B475))</f>
        <v/>
      </c>
      <c r="B475" s="7"/>
      <c r="C475" s="22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23"/>
      <c r="O475" s="23"/>
      <c r="P475" s="23"/>
      <c r="Q475" s="7"/>
      <c r="R475" s="7"/>
      <c r="S475" s="23"/>
      <c r="T475" s="7"/>
      <c r="U475" s="7"/>
      <c r="V475" s="10" t="str">
        <f t="shared" si="35"/>
        <v/>
      </c>
      <c r="W475" s="19" t="str">
        <f t="shared" si="36"/>
        <v/>
      </c>
      <c r="X475" s="19" t="str">
        <f t="shared" si="37"/>
        <v/>
      </c>
      <c r="Y475" s="19" t="str">
        <f t="shared" si="38"/>
        <v/>
      </c>
      <c r="Z475" s="19" t="str">
        <f t="shared" si="39"/>
        <v/>
      </c>
    </row>
    <row r="476" spans="1:26" ht="30" customHeight="1" x14ac:dyDescent="0.35">
      <c r="A476" s="19" t="str">
        <f>IF($B476="","",IFERROR(MATCH($B476,SKOLY,0),"?")&amp;"-"&amp;COUNTIF($B$5:$B476,$B476))</f>
        <v/>
      </c>
      <c r="B476" s="7"/>
      <c r="C476" s="22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23"/>
      <c r="O476" s="23"/>
      <c r="P476" s="23"/>
      <c r="Q476" s="7"/>
      <c r="R476" s="7"/>
      <c r="S476" s="23"/>
      <c r="T476" s="7"/>
      <c r="U476" s="7"/>
      <c r="V476" s="10" t="str">
        <f t="shared" si="35"/>
        <v/>
      </c>
      <c r="W476" s="19" t="str">
        <f t="shared" si="36"/>
        <v/>
      </c>
      <c r="X476" s="19" t="str">
        <f t="shared" si="37"/>
        <v/>
      </c>
      <c r="Y476" s="19" t="str">
        <f t="shared" si="38"/>
        <v/>
      </c>
      <c r="Z476" s="19" t="str">
        <f t="shared" si="39"/>
        <v/>
      </c>
    </row>
    <row r="477" spans="1:26" ht="30" customHeight="1" x14ac:dyDescent="0.35">
      <c r="A477" s="19" t="str">
        <f>IF($B477="","",IFERROR(MATCH($B477,SKOLY,0),"?")&amp;"-"&amp;COUNTIF($B$5:$B477,$B477))</f>
        <v/>
      </c>
      <c r="B477" s="7"/>
      <c r="C477" s="22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23"/>
      <c r="O477" s="23"/>
      <c r="P477" s="23"/>
      <c r="Q477" s="7"/>
      <c r="R477" s="7"/>
      <c r="S477" s="23"/>
      <c r="T477" s="7"/>
      <c r="U477" s="7"/>
      <c r="V477" s="10" t="str">
        <f t="shared" si="35"/>
        <v/>
      </c>
      <c r="W477" s="19" t="str">
        <f t="shared" si="36"/>
        <v/>
      </c>
      <c r="X477" s="19" t="str">
        <f t="shared" si="37"/>
        <v/>
      </c>
      <c r="Y477" s="19" t="str">
        <f t="shared" si="38"/>
        <v/>
      </c>
      <c r="Z477" s="19" t="str">
        <f t="shared" si="39"/>
        <v/>
      </c>
    </row>
    <row r="478" spans="1:26" ht="30" customHeight="1" x14ac:dyDescent="0.35">
      <c r="A478" s="19" t="str">
        <f>IF($B478="","",IFERROR(MATCH($B478,SKOLY,0),"?")&amp;"-"&amp;COUNTIF($B$5:$B478,$B478))</f>
        <v/>
      </c>
      <c r="B478" s="7"/>
      <c r="C478" s="22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23"/>
      <c r="O478" s="23"/>
      <c r="P478" s="23"/>
      <c r="Q478" s="7"/>
      <c r="R478" s="7"/>
      <c r="S478" s="23"/>
      <c r="T478" s="7"/>
      <c r="U478" s="7"/>
      <c r="V478" s="10" t="str">
        <f t="shared" si="35"/>
        <v/>
      </c>
      <c r="W478" s="19" t="str">
        <f t="shared" si="36"/>
        <v/>
      </c>
      <c r="X478" s="19" t="str">
        <f t="shared" si="37"/>
        <v/>
      </c>
      <c r="Y478" s="19" t="str">
        <f t="shared" si="38"/>
        <v/>
      </c>
      <c r="Z478" s="19" t="str">
        <f t="shared" si="39"/>
        <v/>
      </c>
    </row>
    <row r="479" spans="1:26" ht="30" customHeight="1" x14ac:dyDescent="0.35">
      <c r="A479" s="19" t="str">
        <f>IF($B479="","",IFERROR(MATCH($B479,SKOLY,0),"?")&amp;"-"&amp;COUNTIF($B$5:$B479,$B479))</f>
        <v/>
      </c>
      <c r="B479" s="7"/>
      <c r="C479" s="22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23"/>
      <c r="O479" s="23"/>
      <c r="P479" s="23"/>
      <c r="Q479" s="7"/>
      <c r="R479" s="7"/>
      <c r="S479" s="23"/>
      <c r="T479" s="7"/>
      <c r="U479" s="7"/>
      <c r="V479" s="10" t="str">
        <f t="shared" si="35"/>
        <v/>
      </c>
      <c r="W479" s="19" t="str">
        <f t="shared" si="36"/>
        <v/>
      </c>
      <c r="X479" s="19" t="str">
        <f t="shared" si="37"/>
        <v/>
      </c>
      <c r="Y479" s="19" t="str">
        <f t="shared" si="38"/>
        <v/>
      </c>
      <c r="Z479" s="19" t="str">
        <f t="shared" si="39"/>
        <v/>
      </c>
    </row>
    <row r="480" spans="1:26" ht="30" customHeight="1" x14ac:dyDescent="0.35">
      <c r="A480" s="19" t="str">
        <f>IF($B480="","",IFERROR(MATCH($B480,SKOLY,0),"?")&amp;"-"&amp;COUNTIF($B$5:$B480,$B480))</f>
        <v/>
      </c>
      <c r="B480" s="7"/>
      <c r="C480" s="22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23"/>
      <c r="O480" s="23"/>
      <c r="P480" s="23"/>
      <c r="Q480" s="7"/>
      <c r="R480" s="7"/>
      <c r="S480" s="23"/>
      <c r="T480" s="7"/>
      <c r="U480" s="7"/>
      <c r="V480" s="10" t="str">
        <f t="shared" si="35"/>
        <v/>
      </c>
      <c r="W480" s="19" t="str">
        <f t="shared" si="36"/>
        <v/>
      </c>
      <c r="X480" s="19" t="str">
        <f t="shared" si="37"/>
        <v/>
      </c>
      <c r="Y480" s="19" t="str">
        <f t="shared" si="38"/>
        <v/>
      </c>
      <c r="Z480" s="19" t="str">
        <f t="shared" si="39"/>
        <v/>
      </c>
    </row>
    <row r="481" spans="1:26" ht="30" customHeight="1" x14ac:dyDescent="0.35">
      <c r="A481" s="19" t="str">
        <f>IF($B481="","",IFERROR(MATCH($B481,SKOLY,0),"?")&amp;"-"&amp;COUNTIF($B$5:$B481,$B481))</f>
        <v/>
      </c>
      <c r="B481" s="7"/>
      <c r="C481" s="22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23"/>
      <c r="O481" s="23"/>
      <c r="P481" s="23"/>
      <c r="Q481" s="7"/>
      <c r="R481" s="7"/>
      <c r="S481" s="23"/>
      <c r="T481" s="7"/>
      <c r="U481" s="7"/>
      <c r="V481" s="10" t="str">
        <f t="shared" si="35"/>
        <v/>
      </c>
      <c r="W481" s="19" t="str">
        <f t="shared" si="36"/>
        <v/>
      </c>
      <c r="X481" s="19" t="str">
        <f t="shared" si="37"/>
        <v/>
      </c>
      <c r="Y481" s="19" t="str">
        <f t="shared" si="38"/>
        <v/>
      </c>
      <c r="Z481" s="19" t="str">
        <f t="shared" si="39"/>
        <v/>
      </c>
    </row>
    <row r="482" spans="1:26" ht="30" customHeight="1" x14ac:dyDescent="0.35">
      <c r="A482" s="19" t="str">
        <f>IF($B482="","",IFERROR(MATCH($B482,SKOLY,0),"?")&amp;"-"&amp;COUNTIF($B$5:$B482,$B482))</f>
        <v/>
      </c>
      <c r="B482" s="7"/>
      <c r="C482" s="22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23"/>
      <c r="O482" s="23"/>
      <c r="P482" s="23"/>
      <c r="Q482" s="7"/>
      <c r="R482" s="7"/>
      <c r="S482" s="23"/>
      <c r="T482" s="7"/>
      <c r="U482" s="7"/>
      <c r="V482" s="10" t="str">
        <f t="shared" si="35"/>
        <v/>
      </c>
      <c r="W482" s="19" t="str">
        <f t="shared" si="36"/>
        <v/>
      </c>
      <c r="X482" s="19" t="str">
        <f t="shared" si="37"/>
        <v/>
      </c>
      <c r="Y482" s="19" t="str">
        <f t="shared" si="38"/>
        <v/>
      </c>
      <c r="Z482" s="19" t="str">
        <f t="shared" si="39"/>
        <v/>
      </c>
    </row>
    <row r="483" spans="1:26" ht="30" customHeight="1" x14ac:dyDescent="0.35">
      <c r="A483" s="19" t="str">
        <f>IF($B483="","",IFERROR(MATCH($B483,SKOLY,0),"?")&amp;"-"&amp;COUNTIF($B$5:$B483,$B483))</f>
        <v/>
      </c>
      <c r="B483" s="7"/>
      <c r="C483" s="22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23"/>
      <c r="O483" s="23"/>
      <c r="P483" s="23"/>
      <c r="Q483" s="7"/>
      <c r="R483" s="7"/>
      <c r="S483" s="23"/>
      <c r="T483" s="7"/>
      <c r="U483" s="7"/>
      <c r="V483" s="10" t="str">
        <f t="shared" si="35"/>
        <v/>
      </c>
      <c r="W483" s="19" t="str">
        <f t="shared" si="36"/>
        <v/>
      </c>
      <c r="X483" s="19" t="str">
        <f t="shared" si="37"/>
        <v/>
      </c>
      <c r="Y483" s="19" t="str">
        <f t="shared" si="38"/>
        <v/>
      </c>
      <c r="Z483" s="19" t="str">
        <f t="shared" si="39"/>
        <v/>
      </c>
    </row>
    <row r="484" spans="1:26" ht="30" customHeight="1" x14ac:dyDescent="0.35">
      <c r="A484" s="19" t="str">
        <f>IF($B484="","",IFERROR(MATCH($B484,SKOLY,0),"?")&amp;"-"&amp;COUNTIF($B$5:$B484,$B484))</f>
        <v/>
      </c>
      <c r="B484" s="7"/>
      <c r="C484" s="22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23"/>
      <c r="O484" s="23"/>
      <c r="P484" s="23"/>
      <c r="Q484" s="7"/>
      <c r="R484" s="7"/>
      <c r="S484" s="23"/>
      <c r="T484" s="7"/>
      <c r="U484" s="7"/>
      <c r="V484" s="10" t="str">
        <f t="shared" si="35"/>
        <v/>
      </c>
      <c r="W484" s="19" t="str">
        <f t="shared" si="36"/>
        <v/>
      </c>
      <c r="X484" s="19" t="str">
        <f t="shared" si="37"/>
        <v/>
      </c>
      <c r="Y484" s="19" t="str">
        <f t="shared" si="38"/>
        <v/>
      </c>
      <c r="Z484" s="19" t="str">
        <f t="shared" si="39"/>
        <v/>
      </c>
    </row>
    <row r="485" spans="1:26" ht="30" customHeight="1" x14ac:dyDescent="0.35">
      <c r="A485" s="19" t="str">
        <f>IF($B485="","",IFERROR(MATCH($B485,SKOLY,0),"?")&amp;"-"&amp;COUNTIF($B$5:$B485,$B485))</f>
        <v/>
      </c>
      <c r="B485" s="7"/>
      <c r="C485" s="22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23"/>
      <c r="O485" s="23"/>
      <c r="P485" s="23"/>
      <c r="Q485" s="7"/>
      <c r="R485" s="7"/>
      <c r="S485" s="23"/>
      <c r="T485" s="7"/>
      <c r="U485" s="7"/>
      <c r="V485" s="10" t="str">
        <f t="shared" si="35"/>
        <v/>
      </c>
      <c r="W485" s="19" t="str">
        <f t="shared" si="36"/>
        <v/>
      </c>
      <c r="X485" s="19" t="str">
        <f t="shared" si="37"/>
        <v/>
      </c>
      <c r="Y485" s="19" t="str">
        <f t="shared" si="38"/>
        <v/>
      </c>
      <c r="Z485" s="19" t="str">
        <f t="shared" si="39"/>
        <v/>
      </c>
    </row>
    <row r="486" spans="1:26" ht="30" customHeight="1" x14ac:dyDescent="0.35">
      <c r="A486" s="19" t="str">
        <f>IF($B486="","",IFERROR(MATCH($B486,SKOLY,0),"?")&amp;"-"&amp;COUNTIF($B$5:$B486,$B486))</f>
        <v/>
      </c>
      <c r="B486" s="7"/>
      <c r="C486" s="22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23"/>
      <c r="O486" s="23"/>
      <c r="P486" s="23"/>
      <c r="Q486" s="7"/>
      <c r="R486" s="7"/>
      <c r="S486" s="23"/>
      <c r="T486" s="7"/>
      <c r="U486" s="7"/>
      <c r="V486" s="10" t="str">
        <f t="shared" si="35"/>
        <v/>
      </c>
      <c r="W486" s="19" t="str">
        <f t="shared" si="36"/>
        <v/>
      </c>
      <c r="X486" s="19" t="str">
        <f t="shared" si="37"/>
        <v/>
      </c>
      <c r="Y486" s="19" t="str">
        <f t="shared" si="38"/>
        <v/>
      </c>
      <c r="Z486" s="19" t="str">
        <f t="shared" si="39"/>
        <v/>
      </c>
    </row>
    <row r="487" spans="1:26" ht="30" customHeight="1" x14ac:dyDescent="0.35">
      <c r="A487" s="19" t="str">
        <f>IF($B487="","",IFERROR(MATCH($B487,SKOLY,0),"?")&amp;"-"&amp;COUNTIF($B$5:$B487,$B487))</f>
        <v/>
      </c>
      <c r="B487" s="7"/>
      <c r="C487" s="22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23"/>
      <c r="O487" s="23"/>
      <c r="P487" s="23"/>
      <c r="Q487" s="7"/>
      <c r="R487" s="7"/>
      <c r="S487" s="23"/>
      <c r="T487" s="7"/>
      <c r="U487" s="7"/>
      <c r="V487" s="10" t="str">
        <f t="shared" si="35"/>
        <v/>
      </c>
      <c r="W487" s="19" t="str">
        <f t="shared" si="36"/>
        <v/>
      </c>
      <c r="X487" s="19" t="str">
        <f t="shared" si="37"/>
        <v/>
      </c>
      <c r="Y487" s="19" t="str">
        <f t="shared" si="38"/>
        <v/>
      </c>
      <c r="Z487" s="19" t="str">
        <f t="shared" si="39"/>
        <v/>
      </c>
    </row>
    <row r="488" spans="1:26" ht="30" customHeight="1" x14ac:dyDescent="0.35">
      <c r="A488" s="19" t="str">
        <f>IF($B488="","",IFERROR(MATCH($B488,SKOLY,0),"?")&amp;"-"&amp;COUNTIF($B$5:$B488,$B488))</f>
        <v/>
      </c>
      <c r="B488" s="7"/>
      <c r="C488" s="22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23"/>
      <c r="O488" s="23"/>
      <c r="P488" s="23"/>
      <c r="Q488" s="7"/>
      <c r="R488" s="7"/>
      <c r="S488" s="23"/>
      <c r="T488" s="7"/>
      <c r="U488" s="7"/>
      <c r="V488" s="10" t="str">
        <f t="shared" si="35"/>
        <v/>
      </c>
      <c r="W488" s="19" t="str">
        <f t="shared" si="36"/>
        <v/>
      </c>
      <c r="X488" s="19" t="str">
        <f t="shared" si="37"/>
        <v/>
      </c>
      <c r="Y488" s="19" t="str">
        <f t="shared" si="38"/>
        <v/>
      </c>
      <c r="Z488" s="19" t="str">
        <f t="shared" si="39"/>
        <v/>
      </c>
    </row>
    <row r="489" spans="1:26" ht="30" customHeight="1" x14ac:dyDescent="0.35">
      <c r="A489" s="19" t="str">
        <f>IF($B489="","",IFERROR(MATCH($B489,SKOLY,0),"?")&amp;"-"&amp;COUNTIF($B$5:$B489,$B489))</f>
        <v/>
      </c>
      <c r="B489" s="7"/>
      <c r="C489" s="22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23"/>
      <c r="O489" s="23"/>
      <c r="P489" s="23"/>
      <c r="Q489" s="7"/>
      <c r="R489" s="7"/>
      <c r="S489" s="23"/>
      <c r="T489" s="7"/>
      <c r="U489" s="7"/>
      <c r="V489" s="10" t="str">
        <f t="shared" si="35"/>
        <v/>
      </c>
      <c r="W489" s="19" t="str">
        <f t="shared" si="36"/>
        <v/>
      </c>
      <c r="X489" s="19" t="str">
        <f t="shared" si="37"/>
        <v/>
      </c>
      <c r="Y489" s="19" t="str">
        <f t="shared" si="38"/>
        <v/>
      </c>
      <c r="Z489" s="19" t="str">
        <f t="shared" si="39"/>
        <v/>
      </c>
    </row>
    <row r="490" spans="1:26" ht="30" customHeight="1" x14ac:dyDescent="0.35">
      <c r="A490" s="19" t="str">
        <f>IF($B490="","",IFERROR(MATCH($B490,SKOLY,0),"?")&amp;"-"&amp;COUNTIF($B$5:$B490,$B490))</f>
        <v/>
      </c>
      <c r="B490" s="7"/>
      <c r="C490" s="22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23"/>
      <c r="O490" s="23"/>
      <c r="P490" s="23"/>
      <c r="Q490" s="7"/>
      <c r="R490" s="7"/>
      <c r="S490" s="23"/>
      <c r="T490" s="7"/>
      <c r="U490" s="7"/>
      <c r="V490" s="10" t="str">
        <f t="shared" si="35"/>
        <v/>
      </c>
      <c r="W490" s="19" t="str">
        <f t="shared" si="36"/>
        <v/>
      </c>
      <c r="X490" s="19" t="str">
        <f t="shared" si="37"/>
        <v/>
      </c>
      <c r="Y490" s="19" t="str">
        <f t="shared" si="38"/>
        <v/>
      </c>
      <c r="Z490" s="19" t="str">
        <f t="shared" si="39"/>
        <v/>
      </c>
    </row>
    <row r="491" spans="1:26" ht="30" customHeight="1" x14ac:dyDescent="0.35">
      <c r="A491" s="19" t="str">
        <f>IF($B491="","",IFERROR(MATCH($B491,SKOLY,0),"?")&amp;"-"&amp;COUNTIF($B$5:$B491,$B491))</f>
        <v/>
      </c>
      <c r="B491" s="7"/>
      <c r="C491" s="22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23"/>
      <c r="O491" s="23"/>
      <c r="P491" s="23"/>
      <c r="Q491" s="7"/>
      <c r="R491" s="7"/>
      <c r="S491" s="23"/>
      <c r="T491" s="7"/>
      <c r="U491" s="7"/>
      <c r="V491" s="10" t="str">
        <f t="shared" si="35"/>
        <v/>
      </c>
      <c r="W491" s="19" t="str">
        <f t="shared" si="36"/>
        <v/>
      </c>
      <c r="X491" s="19" t="str">
        <f t="shared" si="37"/>
        <v/>
      </c>
      <c r="Y491" s="19" t="str">
        <f t="shared" si="38"/>
        <v/>
      </c>
      <c r="Z491" s="19" t="str">
        <f t="shared" si="39"/>
        <v/>
      </c>
    </row>
    <row r="492" spans="1:26" ht="30" customHeight="1" x14ac:dyDescent="0.35">
      <c r="A492" s="19" t="str">
        <f>IF($B492="","",IFERROR(MATCH($B492,SKOLY,0),"?")&amp;"-"&amp;COUNTIF($B$5:$B492,$B492))</f>
        <v/>
      </c>
      <c r="B492" s="7"/>
      <c r="C492" s="22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23"/>
      <c r="O492" s="23"/>
      <c r="P492" s="23"/>
      <c r="Q492" s="7"/>
      <c r="R492" s="7"/>
      <c r="S492" s="23"/>
      <c r="T492" s="7"/>
      <c r="U492" s="7"/>
      <c r="V492" s="10" t="str">
        <f t="shared" si="35"/>
        <v/>
      </c>
      <c r="W492" s="19" t="str">
        <f t="shared" si="36"/>
        <v/>
      </c>
      <c r="X492" s="19" t="str">
        <f t="shared" si="37"/>
        <v/>
      </c>
      <c r="Y492" s="19" t="str">
        <f t="shared" si="38"/>
        <v/>
      </c>
      <c r="Z492" s="19" t="str">
        <f t="shared" si="39"/>
        <v/>
      </c>
    </row>
    <row r="493" spans="1:26" ht="30" customHeight="1" x14ac:dyDescent="0.35">
      <c r="A493" s="19" t="str">
        <f>IF($B493="","",IFERROR(MATCH($B493,SKOLY,0),"?")&amp;"-"&amp;COUNTIF($B$5:$B493,$B493))</f>
        <v/>
      </c>
      <c r="B493" s="7"/>
      <c r="C493" s="22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23"/>
      <c r="O493" s="23"/>
      <c r="P493" s="23"/>
      <c r="Q493" s="7"/>
      <c r="R493" s="7"/>
      <c r="S493" s="23"/>
      <c r="T493" s="7"/>
      <c r="U493" s="7"/>
      <c r="V493" s="10" t="str">
        <f t="shared" si="35"/>
        <v/>
      </c>
      <c r="W493" s="19" t="str">
        <f t="shared" si="36"/>
        <v/>
      </c>
      <c r="X493" s="19" t="str">
        <f t="shared" si="37"/>
        <v/>
      </c>
      <c r="Y493" s="19" t="str">
        <f t="shared" si="38"/>
        <v/>
      </c>
      <c r="Z493" s="19" t="str">
        <f t="shared" si="39"/>
        <v/>
      </c>
    </row>
    <row r="494" spans="1:26" ht="30" customHeight="1" x14ac:dyDescent="0.35">
      <c r="A494" s="19" t="str">
        <f>IF($B494="","",IFERROR(MATCH($B494,SKOLY,0),"?")&amp;"-"&amp;COUNTIF($B$5:$B494,$B494))</f>
        <v/>
      </c>
      <c r="B494" s="7"/>
      <c r="C494" s="22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23"/>
      <c r="O494" s="23"/>
      <c r="P494" s="23"/>
      <c r="Q494" s="7"/>
      <c r="R494" s="7"/>
      <c r="S494" s="23"/>
      <c r="T494" s="7"/>
      <c r="U494" s="7"/>
      <c r="V494" s="10" t="str">
        <f t="shared" si="35"/>
        <v/>
      </c>
      <c r="W494" s="19" t="str">
        <f t="shared" si="36"/>
        <v/>
      </c>
      <c r="X494" s="19" t="str">
        <f t="shared" si="37"/>
        <v/>
      </c>
      <c r="Y494" s="19" t="str">
        <f t="shared" si="38"/>
        <v/>
      </c>
      <c r="Z494" s="19" t="str">
        <f t="shared" si="39"/>
        <v/>
      </c>
    </row>
    <row r="495" spans="1:26" ht="30" customHeight="1" x14ac:dyDescent="0.35">
      <c r="A495" s="19" t="str">
        <f>IF($B495="","",IFERROR(MATCH($B495,SKOLY,0),"?")&amp;"-"&amp;COUNTIF($B$5:$B495,$B495))</f>
        <v/>
      </c>
      <c r="B495" s="7"/>
      <c r="C495" s="22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23"/>
      <c r="O495" s="23"/>
      <c r="P495" s="23"/>
      <c r="Q495" s="7"/>
      <c r="R495" s="7"/>
      <c r="S495" s="23"/>
      <c r="T495" s="7"/>
      <c r="U495" s="7"/>
      <c r="V495" s="10" t="str">
        <f t="shared" si="35"/>
        <v/>
      </c>
      <c r="W495" s="19" t="str">
        <f t="shared" si="36"/>
        <v/>
      </c>
      <c r="X495" s="19" t="str">
        <f t="shared" si="37"/>
        <v/>
      </c>
      <c r="Y495" s="19" t="str">
        <f t="shared" si="38"/>
        <v/>
      </c>
      <c r="Z495" s="19" t="str">
        <f t="shared" si="39"/>
        <v/>
      </c>
    </row>
    <row r="496" spans="1:26" ht="30" customHeight="1" x14ac:dyDescent="0.35">
      <c r="A496" s="19" t="str">
        <f>IF($B496="","",IFERROR(MATCH($B496,SKOLY,0),"?")&amp;"-"&amp;COUNTIF($B$5:$B496,$B496))</f>
        <v/>
      </c>
      <c r="B496" s="7"/>
      <c r="C496" s="22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23"/>
      <c r="O496" s="23"/>
      <c r="P496" s="23"/>
      <c r="Q496" s="7"/>
      <c r="R496" s="7"/>
      <c r="S496" s="23"/>
      <c r="T496" s="7"/>
      <c r="U496" s="7"/>
      <c r="V496" s="10" t="str">
        <f t="shared" si="35"/>
        <v/>
      </c>
      <c r="W496" s="19" t="str">
        <f t="shared" si="36"/>
        <v/>
      </c>
      <c r="X496" s="19" t="str">
        <f t="shared" si="37"/>
        <v/>
      </c>
      <c r="Y496" s="19" t="str">
        <f t="shared" si="38"/>
        <v/>
      </c>
      <c r="Z496" s="19" t="str">
        <f t="shared" si="39"/>
        <v/>
      </c>
    </row>
    <row r="497" spans="1:26" ht="30" customHeight="1" x14ac:dyDescent="0.35">
      <c r="A497" s="19" t="str">
        <f>IF($B497="","",IFERROR(MATCH($B497,SKOLY,0),"?")&amp;"-"&amp;COUNTIF($B$5:$B497,$B497))</f>
        <v/>
      </c>
      <c r="B497" s="7"/>
      <c r="C497" s="22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23"/>
      <c r="O497" s="23"/>
      <c r="P497" s="23"/>
      <c r="Q497" s="7"/>
      <c r="R497" s="7"/>
      <c r="S497" s="23"/>
      <c r="T497" s="7"/>
      <c r="U497" s="7"/>
      <c r="V497" s="10" t="str">
        <f t="shared" si="35"/>
        <v/>
      </c>
      <c r="W497" s="19" t="str">
        <f t="shared" si="36"/>
        <v/>
      </c>
      <c r="X497" s="19" t="str">
        <f t="shared" si="37"/>
        <v/>
      </c>
      <c r="Y497" s="19" t="str">
        <f t="shared" si="38"/>
        <v/>
      </c>
      <c r="Z497" s="19" t="str">
        <f t="shared" si="39"/>
        <v/>
      </c>
    </row>
    <row r="498" spans="1:26" ht="30" customHeight="1" x14ac:dyDescent="0.35">
      <c r="A498" s="19" t="str">
        <f>IF($B498="","",IFERROR(MATCH($B498,SKOLY,0),"?")&amp;"-"&amp;COUNTIF($B$5:$B498,$B498))</f>
        <v/>
      </c>
      <c r="B498" s="7"/>
      <c r="C498" s="22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23"/>
      <c r="O498" s="23"/>
      <c r="P498" s="23"/>
      <c r="Q498" s="7"/>
      <c r="R498" s="7"/>
      <c r="S498" s="23"/>
      <c r="T498" s="7"/>
      <c r="U498" s="7"/>
      <c r="V498" s="10" t="str">
        <f t="shared" si="35"/>
        <v/>
      </c>
      <c r="W498" s="19" t="str">
        <f t="shared" si="36"/>
        <v/>
      </c>
      <c r="X498" s="19" t="str">
        <f t="shared" si="37"/>
        <v/>
      </c>
      <c r="Y498" s="19" t="str">
        <f t="shared" si="38"/>
        <v/>
      </c>
      <c r="Z498" s="19" t="str">
        <f t="shared" si="39"/>
        <v/>
      </c>
    </row>
    <row r="499" spans="1:26" ht="30" customHeight="1" x14ac:dyDescent="0.35">
      <c r="A499" s="19" t="str">
        <f>IF($B499="","",IFERROR(MATCH($B499,SKOLY,0),"?")&amp;"-"&amp;COUNTIF($B$5:$B499,$B499))</f>
        <v/>
      </c>
      <c r="B499" s="7"/>
      <c r="C499" s="22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23"/>
      <c r="O499" s="23"/>
      <c r="P499" s="23"/>
      <c r="Q499" s="7"/>
      <c r="R499" s="7"/>
      <c r="S499" s="23"/>
      <c r="T499" s="7"/>
      <c r="U499" s="7"/>
      <c r="V499" s="10" t="str">
        <f t="shared" si="35"/>
        <v/>
      </c>
      <c r="W499" s="19" t="str">
        <f t="shared" si="36"/>
        <v/>
      </c>
      <c r="X499" s="19" t="str">
        <f t="shared" si="37"/>
        <v/>
      </c>
      <c r="Y499" s="19" t="str">
        <f t="shared" si="38"/>
        <v/>
      </c>
      <c r="Z499" s="19" t="str">
        <f t="shared" si="39"/>
        <v/>
      </c>
    </row>
    <row r="500" spans="1:26" ht="30" customHeight="1" x14ac:dyDescent="0.35">
      <c r="A500" s="19" t="str">
        <f>IF($B500="","",IFERROR(MATCH($B500,SKOLY,0),"?")&amp;"-"&amp;COUNTIF($B$5:$B500,$B500))</f>
        <v/>
      </c>
      <c r="B500" s="7"/>
      <c r="C500" s="22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23"/>
      <c r="O500" s="23"/>
      <c r="P500" s="23"/>
      <c r="Q500" s="7"/>
      <c r="R500" s="7"/>
      <c r="S500" s="23"/>
      <c r="T500" s="7"/>
      <c r="U500" s="7"/>
      <c r="V500" s="10" t="str">
        <f t="shared" si="35"/>
        <v/>
      </c>
      <c r="W500" s="19" t="str">
        <f t="shared" si="36"/>
        <v/>
      </c>
      <c r="X500" s="19" t="str">
        <f t="shared" si="37"/>
        <v/>
      </c>
      <c r="Y500" s="19" t="str">
        <f t="shared" si="38"/>
        <v/>
      </c>
      <c r="Z500" s="19" t="str">
        <f t="shared" si="39"/>
        <v/>
      </c>
    </row>
    <row r="501" spans="1:26" ht="30" customHeight="1" x14ac:dyDescent="0.35">
      <c r="A501" s="19" t="str">
        <f>IF($B501="","",IFERROR(MATCH($B501,SKOLY,0),"?")&amp;"-"&amp;COUNTIF($B$5:$B501,$B501))</f>
        <v/>
      </c>
      <c r="B501" s="7"/>
      <c r="C501" s="22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23"/>
      <c r="O501" s="23"/>
      <c r="P501" s="23"/>
      <c r="Q501" s="7"/>
      <c r="R501" s="7"/>
      <c r="S501" s="23"/>
      <c r="T501" s="7"/>
      <c r="U501" s="7"/>
      <c r="V501" s="10" t="str">
        <f t="shared" si="35"/>
        <v/>
      </c>
      <c r="W501" s="19" t="str">
        <f t="shared" si="36"/>
        <v/>
      </c>
      <c r="X501" s="19" t="str">
        <f t="shared" si="37"/>
        <v/>
      </c>
      <c r="Y501" s="19" t="str">
        <f t="shared" si="38"/>
        <v/>
      </c>
      <c r="Z501" s="19" t="str">
        <f t="shared" si="39"/>
        <v/>
      </c>
    </row>
    <row r="502" spans="1:26" ht="30" customHeight="1" x14ac:dyDescent="0.35">
      <c r="A502" s="19" t="str">
        <f>IF($B502="","",IFERROR(MATCH($B502,SKOLY,0),"?")&amp;"-"&amp;COUNTIF($B$5:$B502,$B502))</f>
        <v/>
      </c>
      <c r="B502" s="7"/>
      <c r="C502" s="22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23"/>
      <c r="O502" s="23"/>
      <c r="P502" s="23"/>
      <c r="Q502" s="7"/>
      <c r="R502" s="7"/>
      <c r="S502" s="23"/>
      <c r="T502" s="7"/>
      <c r="U502" s="7"/>
      <c r="V502" s="10" t="str">
        <f t="shared" si="35"/>
        <v/>
      </c>
      <c r="W502" s="19" t="str">
        <f t="shared" si="36"/>
        <v/>
      </c>
      <c r="X502" s="19" t="str">
        <f t="shared" si="37"/>
        <v/>
      </c>
      <c r="Y502" s="19" t="str">
        <f t="shared" si="38"/>
        <v/>
      </c>
      <c r="Z502" s="19" t="str">
        <f t="shared" si="39"/>
        <v/>
      </c>
    </row>
    <row r="503" spans="1:26" ht="30" customHeight="1" x14ac:dyDescent="0.35">
      <c r="A503" s="19" t="str">
        <f>IF($B503="","",IFERROR(MATCH($B503,SKOLY,0),"?")&amp;"-"&amp;COUNTIF($B$5:$B503,$B503))</f>
        <v/>
      </c>
      <c r="B503" s="7"/>
      <c r="C503" s="22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23"/>
      <c r="O503" s="23"/>
      <c r="P503" s="23"/>
      <c r="Q503" s="7"/>
      <c r="R503" s="7"/>
      <c r="S503" s="23"/>
      <c r="T503" s="7"/>
      <c r="U503" s="7"/>
      <c r="V503" s="10" t="str">
        <f t="shared" si="35"/>
        <v/>
      </c>
      <c r="W503" s="19" t="str">
        <f t="shared" si="36"/>
        <v/>
      </c>
      <c r="X503" s="19" t="str">
        <f t="shared" si="37"/>
        <v/>
      </c>
      <c r="Y503" s="19" t="str">
        <f t="shared" si="38"/>
        <v/>
      </c>
      <c r="Z503" s="19" t="str">
        <f t="shared" si="39"/>
        <v/>
      </c>
    </row>
    <row r="504" spans="1:26" ht="30" customHeight="1" x14ac:dyDescent="0.35">
      <c r="A504" s="19" t="str">
        <f>IF($B504="","",IFERROR(MATCH($B504,SKOLY,0),"?")&amp;"-"&amp;COUNTIF($B$5:$B504,$B504))</f>
        <v/>
      </c>
      <c r="B504" s="7"/>
      <c r="C504" s="22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23"/>
      <c r="O504" s="23"/>
      <c r="P504" s="23"/>
      <c r="Q504" s="7"/>
      <c r="R504" s="7"/>
      <c r="S504" s="23"/>
      <c r="T504" s="7"/>
      <c r="U504" s="7"/>
      <c r="V504" s="10" t="str">
        <f t="shared" si="35"/>
        <v/>
      </c>
      <c r="W504" s="19" t="str">
        <f t="shared" si="36"/>
        <v/>
      </c>
      <c r="X504" s="19" t="str">
        <f t="shared" si="37"/>
        <v/>
      </c>
      <c r="Y504" s="19" t="str">
        <f t="shared" si="38"/>
        <v/>
      </c>
      <c r="Z504" s="19" t="str">
        <f t="shared" si="39"/>
        <v/>
      </c>
    </row>
    <row r="505" spans="1:26" ht="30" customHeight="1" x14ac:dyDescent="0.35">
      <c r="A505" s="19" t="str">
        <f>IF($B505="","",IFERROR(MATCH($B505,SKOLY,0),"?")&amp;"-"&amp;COUNTIF($B$5:$B505,$B505))</f>
        <v/>
      </c>
      <c r="B505" s="7"/>
      <c r="C505" s="22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23"/>
      <c r="O505" s="23"/>
      <c r="P505" s="23"/>
      <c r="Q505" s="7"/>
      <c r="R505" s="7"/>
      <c r="S505" s="23"/>
      <c r="T505" s="7"/>
      <c r="U505" s="7"/>
      <c r="V505" s="10" t="str">
        <f t="shared" si="35"/>
        <v/>
      </c>
      <c r="W505" s="19" t="str">
        <f t="shared" si="36"/>
        <v/>
      </c>
      <c r="X505" s="19" t="str">
        <f t="shared" si="37"/>
        <v/>
      </c>
      <c r="Y505" s="19" t="str">
        <f t="shared" si="38"/>
        <v/>
      </c>
      <c r="Z505" s="19" t="str">
        <f t="shared" si="39"/>
        <v/>
      </c>
    </row>
    <row r="506" spans="1:26" ht="30" customHeight="1" x14ac:dyDescent="0.35">
      <c r="A506" s="19" t="str">
        <f>IF($B506="","",IFERROR(MATCH($B506,SKOLY,0),"?")&amp;"-"&amp;COUNTIF($B$5:$B506,$B506))</f>
        <v/>
      </c>
      <c r="B506" s="7"/>
      <c r="C506" s="22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23"/>
      <c r="O506" s="23"/>
      <c r="P506" s="23"/>
      <c r="Q506" s="7"/>
      <c r="R506" s="7"/>
      <c r="S506" s="23"/>
      <c r="T506" s="7"/>
      <c r="U506" s="7"/>
      <c r="V506" s="10" t="str">
        <f t="shared" si="35"/>
        <v/>
      </c>
      <c r="W506" s="19" t="str">
        <f t="shared" si="36"/>
        <v/>
      </c>
      <c r="X506" s="19" t="str">
        <f t="shared" si="37"/>
        <v/>
      </c>
      <c r="Y506" s="19" t="str">
        <f t="shared" si="38"/>
        <v/>
      </c>
      <c r="Z506" s="19" t="str">
        <f t="shared" si="39"/>
        <v/>
      </c>
    </row>
    <row r="507" spans="1:26" ht="30" customHeight="1" x14ac:dyDescent="0.35">
      <c r="A507" s="19" t="str">
        <f>IF($B507="","",IFERROR(MATCH($B507,SKOLY,0),"?")&amp;"-"&amp;COUNTIF($B$5:$B507,$B507))</f>
        <v/>
      </c>
      <c r="B507" s="7"/>
      <c r="C507" s="22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23"/>
      <c r="O507" s="23"/>
      <c r="P507" s="23"/>
      <c r="Q507" s="7"/>
      <c r="R507" s="7"/>
      <c r="S507" s="23"/>
      <c r="T507" s="7"/>
      <c r="U507" s="7"/>
      <c r="V507" s="10" t="str">
        <f t="shared" si="35"/>
        <v/>
      </c>
      <c r="W507" s="19" t="str">
        <f t="shared" si="36"/>
        <v/>
      </c>
      <c r="X507" s="19" t="str">
        <f t="shared" si="37"/>
        <v/>
      </c>
      <c r="Y507" s="19" t="str">
        <f t="shared" si="38"/>
        <v/>
      </c>
      <c r="Z507" s="19" t="str">
        <f t="shared" si="39"/>
        <v/>
      </c>
    </row>
    <row r="508" spans="1:26" ht="30" customHeight="1" x14ac:dyDescent="0.35">
      <c r="A508" s="19" t="str">
        <f>IF($B508="","",IFERROR(MATCH($B508,SKOLY,0),"?")&amp;"-"&amp;COUNTIF($B$5:$B508,$B508))</f>
        <v/>
      </c>
      <c r="B508" s="7"/>
      <c r="C508" s="22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23"/>
      <c r="O508" s="23"/>
      <c r="P508" s="23"/>
      <c r="Q508" s="7"/>
      <c r="R508" s="7"/>
      <c r="S508" s="23"/>
      <c r="T508" s="7"/>
      <c r="U508" s="7"/>
      <c r="V508" s="10" t="str">
        <f t="shared" si="35"/>
        <v/>
      </c>
      <c r="W508" s="19" t="str">
        <f t="shared" si="36"/>
        <v/>
      </c>
      <c r="X508" s="19" t="str">
        <f t="shared" si="37"/>
        <v/>
      </c>
      <c r="Y508" s="19" t="str">
        <f t="shared" si="38"/>
        <v/>
      </c>
      <c r="Z508" s="19" t="str">
        <f t="shared" si="39"/>
        <v/>
      </c>
    </row>
    <row r="509" spans="1:26" ht="30" customHeight="1" x14ac:dyDescent="0.35">
      <c r="A509" s="19" t="str">
        <f>IF($B509="","",IFERROR(MATCH($B509,SKOLY,0),"?")&amp;"-"&amp;COUNTIF($B$5:$B509,$B509))</f>
        <v/>
      </c>
      <c r="B509" s="7"/>
      <c r="C509" s="22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23"/>
      <c r="O509" s="23"/>
      <c r="P509" s="23"/>
      <c r="Q509" s="7"/>
      <c r="R509" s="7"/>
      <c r="S509" s="23"/>
      <c r="T509" s="7"/>
      <c r="U509" s="7"/>
      <c r="V509" s="10" t="str">
        <f t="shared" si="35"/>
        <v/>
      </c>
      <c r="W509" s="19" t="str">
        <f t="shared" si="36"/>
        <v/>
      </c>
      <c r="X509" s="19" t="str">
        <f t="shared" si="37"/>
        <v/>
      </c>
      <c r="Y509" s="19" t="str">
        <f t="shared" si="38"/>
        <v/>
      </c>
      <c r="Z509" s="19" t="str">
        <f t="shared" si="39"/>
        <v/>
      </c>
    </row>
    <row r="510" spans="1:26" ht="30" customHeight="1" x14ac:dyDescent="0.35">
      <c r="A510" s="19" t="str">
        <f>IF($B510="","",IFERROR(MATCH($B510,SKOLY,0),"?")&amp;"-"&amp;COUNTIF($B$5:$B510,$B510))</f>
        <v/>
      </c>
      <c r="B510" s="7"/>
      <c r="C510" s="22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23"/>
      <c r="O510" s="23"/>
      <c r="P510" s="23"/>
      <c r="Q510" s="7"/>
      <c r="R510" s="7"/>
      <c r="S510" s="23"/>
      <c r="T510" s="7"/>
      <c r="U510" s="7"/>
      <c r="V510" s="10" t="str">
        <f t="shared" si="35"/>
        <v/>
      </c>
      <c r="W510" s="19" t="str">
        <f t="shared" si="36"/>
        <v/>
      </c>
      <c r="X510" s="19" t="str">
        <f t="shared" si="37"/>
        <v/>
      </c>
      <c r="Y510" s="19" t="str">
        <f t="shared" si="38"/>
        <v/>
      </c>
      <c r="Z510" s="19" t="str">
        <f t="shared" si="39"/>
        <v/>
      </c>
    </row>
    <row r="511" spans="1:26" ht="30" customHeight="1" x14ac:dyDescent="0.35">
      <c r="A511" s="19" t="str">
        <f>IF($B511="","",IFERROR(MATCH($B511,SKOLY,0),"?")&amp;"-"&amp;COUNTIF($B$5:$B511,$B511))</f>
        <v/>
      </c>
      <c r="B511" s="7"/>
      <c r="C511" s="22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23"/>
      <c r="O511" s="23"/>
      <c r="P511" s="23"/>
      <c r="Q511" s="7"/>
      <c r="R511" s="7"/>
      <c r="S511" s="23"/>
      <c r="T511" s="7"/>
      <c r="U511" s="7"/>
      <c r="V511" s="10" t="str">
        <f t="shared" si="35"/>
        <v/>
      </c>
      <c r="W511" s="19" t="str">
        <f t="shared" si="36"/>
        <v/>
      </c>
      <c r="X511" s="19" t="str">
        <f t="shared" si="37"/>
        <v/>
      </c>
      <c r="Y511" s="19" t="str">
        <f t="shared" si="38"/>
        <v/>
      </c>
      <c r="Z511" s="19" t="str">
        <f t="shared" si="39"/>
        <v/>
      </c>
    </row>
    <row r="512" spans="1:26" ht="30" customHeight="1" x14ac:dyDescent="0.35">
      <c r="A512" s="19" t="str">
        <f>IF($B512="","",IFERROR(MATCH($B512,SKOLY,0),"?")&amp;"-"&amp;COUNTIF($B$5:$B512,$B512))</f>
        <v/>
      </c>
      <c r="B512" s="7"/>
      <c r="C512" s="22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23"/>
      <c r="O512" s="23"/>
      <c r="P512" s="23"/>
      <c r="Q512" s="7"/>
      <c r="R512" s="7"/>
      <c r="S512" s="23"/>
      <c r="T512" s="7"/>
      <c r="U512" s="7"/>
      <c r="V512" s="10" t="str">
        <f t="shared" si="35"/>
        <v/>
      </c>
      <c r="W512" s="19" t="str">
        <f t="shared" si="36"/>
        <v/>
      </c>
      <c r="X512" s="19" t="str">
        <f t="shared" si="37"/>
        <v/>
      </c>
      <c r="Y512" s="19" t="str">
        <f t="shared" si="38"/>
        <v/>
      </c>
      <c r="Z512" s="19" t="str">
        <f t="shared" si="39"/>
        <v/>
      </c>
    </row>
    <row r="513" spans="1:26" ht="30" customHeight="1" x14ac:dyDescent="0.35">
      <c r="A513" s="19" t="str">
        <f>IF($B513="","",IFERROR(MATCH($B513,SKOLY,0),"?")&amp;"-"&amp;COUNTIF($B$5:$B513,$B513))</f>
        <v/>
      </c>
      <c r="B513" s="7"/>
      <c r="C513" s="22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23"/>
      <c r="O513" s="23"/>
      <c r="P513" s="23"/>
      <c r="Q513" s="7"/>
      <c r="R513" s="7"/>
      <c r="S513" s="23"/>
      <c r="T513" s="7"/>
      <c r="U513" s="7"/>
      <c r="V513" s="10" t="str">
        <f t="shared" si="35"/>
        <v/>
      </c>
      <c r="W513" s="19" t="str">
        <f t="shared" si="36"/>
        <v/>
      </c>
      <c r="X513" s="19" t="str">
        <f t="shared" si="37"/>
        <v/>
      </c>
      <c r="Y513" s="19" t="str">
        <f t="shared" si="38"/>
        <v/>
      </c>
      <c r="Z513" s="19" t="str">
        <f t="shared" si="39"/>
        <v/>
      </c>
    </row>
    <row r="514" spans="1:26" ht="30" customHeight="1" x14ac:dyDescent="0.35">
      <c r="A514" s="19" t="str">
        <f>IF($B514="","",IFERROR(MATCH($B514,SKOLY,0),"?")&amp;"-"&amp;COUNTIF($B$5:$B514,$B514))</f>
        <v/>
      </c>
      <c r="B514" s="7"/>
      <c r="C514" s="22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23"/>
      <c r="O514" s="23"/>
      <c r="P514" s="23"/>
      <c r="Q514" s="7"/>
      <c r="R514" s="7"/>
      <c r="S514" s="23"/>
      <c r="T514" s="7"/>
      <c r="U514" s="7"/>
      <c r="V514" s="10" t="str">
        <f t="shared" si="35"/>
        <v/>
      </c>
      <c r="W514" s="19" t="str">
        <f t="shared" si="36"/>
        <v/>
      </c>
      <c r="X514" s="19" t="str">
        <f t="shared" si="37"/>
        <v/>
      </c>
      <c r="Y514" s="19" t="str">
        <f t="shared" si="38"/>
        <v/>
      </c>
      <c r="Z514" s="19" t="str">
        <f t="shared" si="39"/>
        <v/>
      </c>
    </row>
    <row r="515" spans="1:26" ht="30" customHeight="1" x14ac:dyDescent="0.35">
      <c r="A515" s="19" t="str">
        <f>IF($B515="","",IFERROR(MATCH($B515,SKOLY,0),"?")&amp;"-"&amp;COUNTIF($B$5:$B515,$B515))</f>
        <v/>
      </c>
      <c r="B515" s="7"/>
      <c r="C515" s="22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23"/>
      <c r="O515" s="23"/>
      <c r="P515" s="23"/>
      <c r="Q515" s="7"/>
      <c r="R515" s="7"/>
      <c r="S515" s="23"/>
      <c r="T515" s="7"/>
      <c r="U515" s="7"/>
      <c r="V515" s="10" t="str">
        <f t="shared" si="35"/>
        <v/>
      </c>
      <c r="W515" s="19" t="str">
        <f t="shared" si="36"/>
        <v/>
      </c>
      <c r="X515" s="19" t="str">
        <f t="shared" si="37"/>
        <v/>
      </c>
      <c r="Y515" s="19" t="str">
        <f t="shared" si="38"/>
        <v/>
      </c>
      <c r="Z515" s="19" t="str">
        <f t="shared" si="39"/>
        <v/>
      </c>
    </row>
    <row r="516" spans="1:26" ht="30" customHeight="1" x14ac:dyDescent="0.35">
      <c r="A516" s="19" t="str">
        <f>IF($B516="","",IFERROR(MATCH($B516,SKOLY,0),"?")&amp;"-"&amp;COUNTIF($B$5:$B516,$B516))</f>
        <v/>
      </c>
      <c r="B516" s="7"/>
      <c r="C516" s="22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23"/>
      <c r="O516" s="23"/>
      <c r="P516" s="23"/>
      <c r="Q516" s="7"/>
      <c r="R516" s="7"/>
      <c r="S516" s="23"/>
      <c r="T516" s="7"/>
      <c r="U516" s="7"/>
      <c r="V516" s="10" t="str">
        <f t="shared" si="35"/>
        <v/>
      </c>
      <c r="W516" s="19" t="str">
        <f t="shared" si="36"/>
        <v/>
      </c>
      <c r="X516" s="19" t="str">
        <f t="shared" si="37"/>
        <v/>
      </c>
      <c r="Y516" s="19" t="str">
        <f t="shared" si="38"/>
        <v/>
      </c>
      <c r="Z516" s="19" t="str">
        <f t="shared" si="39"/>
        <v/>
      </c>
    </row>
    <row r="517" spans="1:26" ht="30" customHeight="1" x14ac:dyDescent="0.35">
      <c r="A517" s="19" t="str">
        <f>IF($B517="","",IFERROR(MATCH($B517,SKOLY,0),"?")&amp;"-"&amp;COUNTIF($B$5:$B517,$B517))</f>
        <v/>
      </c>
      <c r="B517" s="7"/>
      <c r="C517" s="22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23"/>
      <c r="O517" s="23"/>
      <c r="P517" s="23"/>
      <c r="Q517" s="7"/>
      <c r="R517" s="7"/>
      <c r="S517" s="23"/>
      <c r="T517" s="7"/>
      <c r="U517" s="7"/>
      <c r="V517" s="10" t="str">
        <f t="shared" ref="V517:V580" si="40">IF($B517="","",IF(W517="","OK",LEFT(W517,LEN(W517)-2)))</f>
        <v/>
      </c>
      <c r="W517" s="19" t="str">
        <f t="shared" ref="W517:W580" si="41">IF($B517="","",IF(COUNTIF(SKOLY,$B517)=0,"✖ škola není v seznamu na listu Zapojené školy; ","")&amp;IF($C517="","✖ chybí vazba na ID položky v pasportizaci; ","")&amp;IF($D517="","✖ chybí technologie č. 1; ","")&amp;IF(AND($D517&lt;&gt;"",COUNTIF(CIS_TECHNOLOGIE,$D517)=0),"✖ technologie č. 1 mimo číselník; ","")&amp;IF(AND($E517&lt;&gt;"",COUNTIF(CIS_TECHNOLOGIE,$E517)=0),"✖ technologie č. 2 mimo číselník; ","")&amp;IF($F517="","✖ chybí předmět / vzdělávací oblast; ","")&amp;IF($G517="","✖ chybí obor vzdělání a ročník; ","")&amp;IF($H517="","✖ chybí téma / modul dle ŠVP; ","")&amp;IF($I517="","✖ chybí kompetence č. 1; ","")&amp;IF(AND($I517&lt;&gt;"",COUNTIF(CIS_KOMPETENCE,$I517)=0),"✖ kompetence č. 1 mimo číselník; ","")&amp;IF(AND($J517&lt;&gt;"",COUNTIF(CIS_KOMPETENCE,$J517)=0),"✖ kompetence č. 2 mimo číselník; ","")&amp;IF(AND($K517&lt;&gt;"",COUNTIF(CIS_KOMPETENCE,$K517)=0),"✖ kompetence č. 3 mimo číselník; ","")&amp;IF($L517="","✖ chybí způsob využití č. 1; ","")&amp;IF(AND($L517&lt;&gt;"",COUNTIF(CIS_ZPUSOB,$L517)=0),"✖ způsob využití č. 1 mimo číselník; ","")&amp;IF(AND($M517&lt;&gt;"",COUNTIF(CIS_ZPUSOB,$M517)=0),"✖ způsob využití č. 2 mimo číselník; ","")&amp;IF($N517="","✖ chybí frekvence využití; ","")&amp;IF(AND($N517&lt;&gt;"",COUNTIF(CIS_FREKVENCE,$N517)=0),"✖ frekvence mimo číselník; ","")&amp;IF(N($O517)&lt;=0,"✖ chybí počet zapojených žáků; ","")&amp;IF(N($P517)&lt;=0,"✖ chybí počet zapojených pedagogů; ","")&amp;IF(AND(N($O517)&gt;0,ISNUMBER(MATCH($B517,SKOLY,0)),N($O517)&gt;N(IFERROR(INDEX(SKOLY_ZACI,MATCH($B517,SKOLY,0)),0))),"✖ počet zapojených žáků převyšuje počet žáků školy; ","")&amp;IF(AND(N($P517)&gt;0,ISNUMBER(MATCH($B517,SKOLY,0)),N($P517)&gt;N(IFERROR(INDEX(SKOLY_PEDAGOGOVE,MATCH($B517,SKOLY,0)),0))),"✖ počet zapojených pedagogů převyšuje počet pedagogických pracovníků školy; ","")&amp;IF($Q517="","✖ chybí odpovědná role; ","")&amp;IF(AND($Q517&lt;&gt;"",COUNTIF(CIS_ROLE,$Q517)=0),"✖ odpovědná role mimo číselník; ","")&amp;IF(AND($R517&lt;&gt;"",COUNTIF(CIS_ROLE,$R517)=0),"✖ spolupracující role mimo číselník; ","")&amp;IF($S517="","✖ chybí zahájení využívání; ","")&amp;IF($T517="","✖ chybí způsob doložení č. 1; ","")&amp;IF(AND($T517&lt;&gt;"",COUNTIF(CIS_DOLOZENI,$T517)=0),"✖ způsob doložení č. 1 mimo číselník; ","")&amp;IF(AND($U517&lt;&gt;"",COUNTIF(CIS_DOLOZENI,$U517)=0),"✖ způsob doložení č. 2 mimo číselník; ","")&amp;IF(AND($E517&lt;&gt;"",$D517=""),"✖ vícenásobný výběr: technologie č. 2 vyplněna bez č. 1; ","")&amp;IF(AND($E517&lt;&gt;"",$E517=$D517),"✖ vícenásobný výběr: technologie č. 2 shodná s č. 1; ","")&amp;IF(AND($J517&lt;&gt;"",$I517=""),"✖ vícenásobný výběr: kompetence č. 2 vyplněna bez č. 1; ","")&amp;IF(AND($J517&lt;&gt;"",$J517=$I517),"✖ vícenásobný výběr: kompetence č. 2 shodná s č. 1; ","")&amp;IF(AND($K517&lt;&gt;"",$J517=""),"✖ vícenásobný výběr: kompetence č. 3 vyplněna bez č. 2; ","")&amp;IF(AND($K517&lt;&gt;"",OR($K517=$I517,$K517=$J517)),"✖ vícenásobný výběr: kompetence č. 3 opakuje č. 1 nebo č. 2; ","")&amp;IF(AND($M517&lt;&gt;"",$L517=""),"✖ vícenásobný výběr: způsob využití č. 2 vyplněn bez č. 1; ","")&amp;IF(AND($M517&lt;&gt;"",$M517=$L517),"✖ vícenásobný výběr: způsob využití č. 2 shodný s č. 1; ","")&amp;IF(AND($R517&lt;&gt;"",$Q517=""),"✖ vícenásobný výběr: spolupracující role vyplněna bez odpovědné role; ","")&amp;IF(AND($R517&lt;&gt;"",$R517=$Q517),"✖ vícenásobný výběr: spolupracující role shodná s odpovědnou rolí; ","")&amp;IF(AND($U517&lt;&gt;"",$T517=""),"✖ vícenásobný výběr: způsob doložení č. 2 vyplněn bez č. 1; ","")&amp;IF(AND($U517&lt;&gt;"",$U517=$T517),"✖ vícenásobný výběr: způsob doložení č. 2 shodný s č. 1; ","")&amp;IF(AND($H517&lt;&gt;"",LEN($H517)&lt;30),"▲ stručné téma / modul (méně než 30 znaků); ","")&amp;IF(AND($C517&lt;&gt;"",LOWER(LEFT($C517,4))&lt;&gt;"stáv",SUMPRODUCT(--(PASPORT_ID=TRIM(LEFT($C517,IFERROR(FIND(";",$C517)-1,LEN($C517))))))=0),"▲ vazba na ID položky neodpovídá žádné položce v pasportizaci; ",""))</f>
        <v/>
      </c>
      <c r="X517" s="19" t="str">
        <f t="shared" ref="X517:X580" si="42">IF($B517="","",LEN(W517)-LEN(SUBSTITUTE(W517,"✖","")))</f>
        <v/>
      </c>
      <c r="Y517" s="19" t="str">
        <f t="shared" ref="Y517:Y580" si="43">IF($B517="","",LEN(W517)-LEN(SUBSTITUTE(W517,"▲","")))</f>
        <v/>
      </c>
      <c r="Z517" s="19" t="str">
        <f t="shared" ref="Z517:Z580" si="44">IF($B517="","",(LEN(W517)-LEN(SUBSTITUTE(W517,"vícenásobný výběr","")))/LEN("vícenásobný výběr"))</f>
        <v/>
      </c>
    </row>
    <row r="518" spans="1:26" ht="30" customHeight="1" x14ac:dyDescent="0.35">
      <c r="A518" s="19" t="str">
        <f>IF($B518="","",IFERROR(MATCH($B518,SKOLY,0),"?")&amp;"-"&amp;COUNTIF($B$5:$B518,$B518))</f>
        <v/>
      </c>
      <c r="B518" s="7"/>
      <c r="C518" s="22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23"/>
      <c r="O518" s="23"/>
      <c r="P518" s="23"/>
      <c r="Q518" s="7"/>
      <c r="R518" s="7"/>
      <c r="S518" s="23"/>
      <c r="T518" s="7"/>
      <c r="U518" s="7"/>
      <c r="V518" s="10" t="str">
        <f t="shared" si="40"/>
        <v/>
      </c>
      <c r="W518" s="19" t="str">
        <f t="shared" si="41"/>
        <v/>
      </c>
      <c r="X518" s="19" t="str">
        <f t="shared" si="42"/>
        <v/>
      </c>
      <c r="Y518" s="19" t="str">
        <f t="shared" si="43"/>
        <v/>
      </c>
      <c r="Z518" s="19" t="str">
        <f t="shared" si="44"/>
        <v/>
      </c>
    </row>
    <row r="519" spans="1:26" ht="30" customHeight="1" x14ac:dyDescent="0.35">
      <c r="A519" s="19" t="str">
        <f>IF($B519="","",IFERROR(MATCH($B519,SKOLY,0),"?")&amp;"-"&amp;COUNTIF($B$5:$B519,$B519))</f>
        <v/>
      </c>
      <c r="B519" s="7"/>
      <c r="C519" s="22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23"/>
      <c r="O519" s="23"/>
      <c r="P519" s="23"/>
      <c r="Q519" s="7"/>
      <c r="R519" s="7"/>
      <c r="S519" s="23"/>
      <c r="T519" s="7"/>
      <c r="U519" s="7"/>
      <c r="V519" s="10" t="str">
        <f t="shared" si="40"/>
        <v/>
      </c>
      <c r="W519" s="19" t="str">
        <f t="shared" si="41"/>
        <v/>
      </c>
      <c r="X519" s="19" t="str">
        <f t="shared" si="42"/>
        <v/>
      </c>
      <c r="Y519" s="19" t="str">
        <f t="shared" si="43"/>
        <v/>
      </c>
      <c r="Z519" s="19" t="str">
        <f t="shared" si="44"/>
        <v/>
      </c>
    </row>
    <row r="520" spans="1:26" ht="30" customHeight="1" x14ac:dyDescent="0.35">
      <c r="A520" s="19" t="str">
        <f>IF($B520="","",IFERROR(MATCH($B520,SKOLY,0),"?")&amp;"-"&amp;COUNTIF($B$5:$B520,$B520))</f>
        <v/>
      </c>
      <c r="B520" s="7"/>
      <c r="C520" s="22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23"/>
      <c r="O520" s="23"/>
      <c r="P520" s="23"/>
      <c r="Q520" s="7"/>
      <c r="R520" s="7"/>
      <c r="S520" s="23"/>
      <c r="T520" s="7"/>
      <c r="U520" s="7"/>
      <c r="V520" s="10" t="str">
        <f t="shared" si="40"/>
        <v/>
      </c>
      <c r="W520" s="19" t="str">
        <f t="shared" si="41"/>
        <v/>
      </c>
      <c r="X520" s="19" t="str">
        <f t="shared" si="42"/>
        <v/>
      </c>
      <c r="Y520" s="19" t="str">
        <f t="shared" si="43"/>
        <v/>
      </c>
      <c r="Z520" s="19" t="str">
        <f t="shared" si="44"/>
        <v/>
      </c>
    </row>
    <row r="521" spans="1:26" ht="30" customHeight="1" x14ac:dyDescent="0.35">
      <c r="A521" s="19" t="str">
        <f>IF($B521="","",IFERROR(MATCH($B521,SKOLY,0),"?")&amp;"-"&amp;COUNTIF($B$5:$B521,$B521))</f>
        <v/>
      </c>
      <c r="B521" s="7"/>
      <c r="C521" s="22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23"/>
      <c r="O521" s="23"/>
      <c r="P521" s="23"/>
      <c r="Q521" s="7"/>
      <c r="R521" s="7"/>
      <c r="S521" s="23"/>
      <c r="T521" s="7"/>
      <c r="U521" s="7"/>
      <c r="V521" s="10" t="str">
        <f t="shared" si="40"/>
        <v/>
      </c>
      <c r="W521" s="19" t="str">
        <f t="shared" si="41"/>
        <v/>
      </c>
      <c r="X521" s="19" t="str">
        <f t="shared" si="42"/>
        <v/>
      </c>
      <c r="Y521" s="19" t="str">
        <f t="shared" si="43"/>
        <v/>
      </c>
      <c r="Z521" s="19" t="str">
        <f t="shared" si="44"/>
        <v/>
      </c>
    </row>
    <row r="522" spans="1:26" ht="30" customHeight="1" x14ac:dyDescent="0.35">
      <c r="A522" s="19" t="str">
        <f>IF($B522="","",IFERROR(MATCH($B522,SKOLY,0),"?")&amp;"-"&amp;COUNTIF($B$5:$B522,$B522))</f>
        <v/>
      </c>
      <c r="B522" s="7"/>
      <c r="C522" s="22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23"/>
      <c r="O522" s="23"/>
      <c r="P522" s="23"/>
      <c r="Q522" s="7"/>
      <c r="R522" s="7"/>
      <c r="S522" s="23"/>
      <c r="T522" s="7"/>
      <c r="U522" s="7"/>
      <c r="V522" s="10" t="str">
        <f t="shared" si="40"/>
        <v/>
      </c>
      <c r="W522" s="19" t="str">
        <f t="shared" si="41"/>
        <v/>
      </c>
      <c r="X522" s="19" t="str">
        <f t="shared" si="42"/>
        <v/>
      </c>
      <c r="Y522" s="19" t="str">
        <f t="shared" si="43"/>
        <v/>
      </c>
      <c r="Z522" s="19" t="str">
        <f t="shared" si="44"/>
        <v/>
      </c>
    </row>
    <row r="523" spans="1:26" ht="30" customHeight="1" x14ac:dyDescent="0.35">
      <c r="A523" s="19" t="str">
        <f>IF($B523="","",IFERROR(MATCH($B523,SKOLY,0),"?")&amp;"-"&amp;COUNTIF($B$5:$B523,$B523))</f>
        <v/>
      </c>
      <c r="B523" s="7"/>
      <c r="C523" s="22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23"/>
      <c r="O523" s="23"/>
      <c r="P523" s="23"/>
      <c r="Q523" s="7"/>
      <c r="R523" s="7"/>
      <c r="S523" s="23"/>
      <c r="T523" s="7"/>
      <c r="U523" s="7"/>
      <c r="V523" s="10" t="str">
        <f t="shared" si="40"/>
        <v/>
      </c>
      <c r="W523" s="19" t="str">
        <f t="shared" si="41"/>
        <v/>
      </c>
      <c r="X523" s="19" t="str">
        <f t="shared" si="42"/>
        <v/>
      </c>
      <c r="Y523" s="19" t="str">
        <f t="shared" si="43"/>
        <v/>
      </c>
      <c r="Z523" s="19" t="str">
        <f t="shared" si="44"/>
        <v/>
      </c>
    </row>
    <row r="524" spans="1:26" ht="30" customHeight="1" x14ac:dyDescent="0.35">
      <c r="A524" s="19" t="str">
        <f>IF($B524="","",IFERROR(MATCH($B524,SKOLY,0),"?")&amp;"-"&amp;COUNTIF($B$5:$B524,$B524))</f>
        <v/>
      </c>
      <c r="B524" s="7"/>
      <c r="C524" s="22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23"/>
      <c r="O524" s="23"/>
      <c r="P524" s="23"/>
      <c r="Q524" s="7"/>
      <c r="R524" s="7"/>
      <c r="S524" s="23"/>
      <c r="T524" s="7"/>
      <c r="U524" s="7"/>
      <c r="V524" s="10" t="str">
        <f t="shared" si="40"/>
        <v/>
      </c>
      <c r="W524" s="19" t="str">
        <f t="shared" si="41"/>
        <v/>
      </c>
      <c r="X524" s="19" t="str">
        <f t="shared" si="42"/>
        <v/>
      </c>
      <c r="Y524" s="19" t="str">
        <f t="shared" si="43"/>
        <v/>
      </c>
      <c r="Z524" s="19" t="str">
        <f t="shared" si="44"/>
        <v/>
      </c>
    </row>
    <row r="525" spans="1:26" ht="30" customHeight="1" x14ac:dyDescent="0.35">
      <c r="A525" s="19" t="str">
        <f>IF($B525="","",IFERROR(MATCH($B525,SKOLY,0),"?")&amp;"-"&amp;COUNTIF($B$5:$B525,$B525))</f>
        <v/>
      </c>
      <c r="B525" s="7"/>
      <c r="C525" s="22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23"/>
      <c r="O525" s="23"/>
      <c r="P525" s="23"/>
      <c r="Q525" s="7"/>
      <c r="R525" s="7"/>
      <c r="S525" s="23"/>
      <c r="T525" s="7"/>
      <c r="U525" s="7"/>
      <c r="V525" s="10" t="str">
        <f t="shared" si="40"/>
        <v/>
      </c>
      <c r="W525" s="19" t="str">
        <f t="shared" si="41"/>
        <v/>
      </c>
      <c r="X525" s="19" t="str">
        <f t="shared" si="42"/>
        <v/>
      </c>
      <c r="Y525" s="19" t="str">
        <f t="shared" si="43"/>
        <v/>
      </c>
      <c r="Z525" s="19" t="str">
        <f t="shared" si="44"/>
        <v/>
      </c>
    </row>
    <row r="526" spans="1:26" ht="30" customHeight="1" x14ac:dyDescent="0.35">
      <c r="A526" s="19" t="str">
        <f>IF($B526="","",IFERROR(MATCH($B526,SKOLY,0),"?")&amp;"-"&amp;COUNTIF($B$5:$B526,$B526))</f>
        <v/>
      </c>
      <c r="B526" s="7"/>
      <c r="C526" s="22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23"/>
      <c r="O526" s="23"/>
      <c r="P526" s="23"/>
      <c r="Q526" s="7"/>
      <c r="R526" s="7"/>
      <c r="S526" s="23"/>
      <c r="T526" s="7"/>
      <c r="U526" s="7"/>
      <c r="V526" s="10" t="str">
        <f t="shared" si="40"/>
        <v/>
      </c>
      <c r="W526" s="19" t="str">
        <f t="shared" si="41"/>
        <v/>
      </c>
      <c r="X526" s="19" t="str">
        <f t="shared" si="42"/>
        <v/>
      </c>
      <c r="Y526" s="19" t="str">
        <f t="shared" si="43"/>
        <v/>
      </c>
      <c r="Z526" s="19" t="str">
        <f t="shared" si="44"/>
        <v/>
      </c>
    </row>
    <row r="527" spans="1:26" ht="30" customHeight="1" x14ac:dyDescent="0.35">
      <c r="A527" s="19" t="str">
        <f>IF($B527="","",IFERROR(MATCH($B527,SKOLY,0),"?")&amp;"-"&amp;COUNTIF($B$5:$B527,$B527))</f>
        <v/>
      </c>
      <c r="B527" s="7"/>
      <c r="C527" s="22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23"/>
      <c r="O527" s="23"/>
      <c r="P527" s="23"/>
      <c r="Q527" s="7"/>
      <c r="R527" s="7"/>
      <c r="S527" s="23"/>
      <c r="T527" s="7"/>
      <c r="U527" s="7"/>
      <c r="V527" s="10" t="str">
        <f t="shared" si="40"/>
        <v/>
      </c>
      <c r="W527" s="19" t="str">
        <f t="shared" si="41"/>
        <v/>
      </c>
      <c r="X527" s="19" t="str">
        <f t="shared" si="42"/>
        <v/>
      </c>
      <c r="Y527" s="19" t="str">
        <f t="shared" si="43"/>
        <v/>
      </c>
      <c r="Z527" s="19" t="str">
        <f t="shared" si="44"/>
        <v/>
      </c>
    </row>
    <row r="528" spans="1:26" ht="30" customHeight="1" x14ac:dyDescent="0.35">
      <c r="A528" s="19" t="str">
        <f>IF($B528="","",IFERROR(MATCH($B528,SKOLY,0),"?")&amp;"-"&amp;COUNTIF($B$5:$B528,$B528))</f>
        <v/>
      </c>
      <c r="B528" s="7"/>
      <c r="C528" s="22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23"/>
      <c r="O528" s="23"/>
      <c r="P528" s="23"/>
      <c r="Q528" s="7"/>
      <c r="R528" s="7"/>
      <c r="S528" s="23"/>
      <c r="T528" s="7"/>
      <c r="U528" s="7"/>
      <c r="V528" s="10" t="str">
        <f t="shared" si="40"/>
        <v/>
      </c>
      <c r="W528" s="19" t="str">
        <f t="shared" si="41"/>
        <v/>
      </c>
      <c r="X528" s="19" t="str">
        <f t="shared" si="42"/>
        <v/>
      </c>
      <c r="Y528" s="19" t="str">
        <f t="shared" si="43"/>
        <v/>
      </c>
      <c r="Z528" s="19" t="str">
        <f t="shared" si="44"/>
        <v/>
      </c>
    </row>
    <row r="529" spans="1:26" ht="30" customHeight="1" x14ac:dyDescent="0.35">
      <c r="A529" s="19" t="str">
        <f>IF($B529="","",IFERROR(MATCH($B529,SKOLY,0),"?")&amp;"-"&amp;COUNTIF($B$5:$B529,$B529))</f>
        <v/>
      </c>
      <c r="B529" s="7"/>
      <c r="C529" s="22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23"/>
      <c r="O529" s="23"/>
      <c r="P529" s="23"/>
      <c r="Q529" s="7"/>
      <c r="R529" s="7"/>
      <c r="S529" s="23"/>
      <c r="T529" s="7"/>
      <c r="U529" s="7"/>
      <c r="V529" s="10" t="str">
        <f t="shared" si="40"/>
        <v/>
      </c>
      <c r="W529" s="19" t="str">
        <f t="shared" si="41"/>
        <v/>
      </c>
      <c r="X529" s="19" t="str">
        <f t="shared" si="42"/>
        <v/>
      </c>
      <c r="Y529" s="19" t="str">
        <f t="shared" si="43"/>
        <v/>
      </c>
      <c r="Z529" s="19" t="str">
        <f t="shared" si="44"/>
        <v/>
      </c>
    </row>
    <row r="530" spans="1:26" ht="30" customHeight="1" x14ac:dyDescent="0.35">
      <c r="A530" s="19" t="str">
        <f>IF($B530="","",IFERROR(MATCH($B530,SKOLY,0),"?")&amp;"-"&amp;COUNTIF($B$5:$B530,$B530))</f>
        <v/>
      </c>
      <c r="B530" s="7"/>
      <c r="C530" s="22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23"/>
      <c r="O530" s="23"/>
      <c r="P530" s="23"/>
      <c r="Q530" s="7"/>
      <c r="R530" s="7"/>
      <c r="S530" s="23"/>
      <c r="T530" s="7"/>
      <c r="U530" s="7"/>
      <c r="V530" s="10" t="str">
        <f t="shared" si="40"/>
        <v/>
      </c>
      <c r="W530" s="19" t="str">
        <f t="shared" si="41"/>
        <v/>
      </c>
      <c r="X530" s="19" t="str">
        <f t="shared" si="42"/>
        <v/>
      </c>
      <c r="Y530" s="19" t="str">
        <f t="shared" si="43"/>
        <v/>
      </c>
      <c r="Z530" s="19" t="str">
        <f t="shared" si="44"/>
        <v/>
      </c>
    </row>
    <row r="531" spans="1:26" ht="30" customHeight="1" x14ac:dyDescent="0.35">
      <c r="A531" s="19" t="str">
        <f>IF($B531="","",IFERROR(MATCH($B531,SKOLY,0),"?")&amp;"-"&amp;COUNTIF($B$5:$B531,$B531))</f>
        <v/>
      </c>
      <c r="B531" s="7"/>
      <c r="C531" s="22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23"/>
      <c r="O531" s="23"/>
      <c r="P531" s="23"/>
      <c r="Q531" s="7"/>
      <c r="R531" s="7"/>
      <c r="S531" s="23"/>
      <c r="T531" s="7"/>
      <c r="U531" s="7"/>
      <c r="V531" s="10" t="str">
        <f t="shared" si="40"/>
        <v/>
      </c>
      <c r="W531" s="19" t="str">
        <f t="shared" si="41"/>
        <v/>
      </c>
      <c r="X531" s="19" t="str">
        <f t="shared" si="42"/>
        <v/>
      </c>
      <c r="Y531" s="19" t="str">
        <f t="shared" si="43"/>
        <v/>
      </c>
      <c r="Z531" s="19" t="str">
        <f t="shared" si="44"/>
        <v/>
      </c>
    </row>
    <row r="532" spans="1:26" ht="30" customHeight="1" x14ac:dyDescent="0.35">
      <c r="A532" s="19" t="str">
        <f>IF($B532="","",IFERROR(MATCH($B532,SKOLY,0),"?")&amp;"-"&amp;COUNTIF($B$5:$B532,$B532))</f>
        <v/>
      </c>
      <c r="B532" s="7"/>
      <c r="C532" s="22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23"/>
      <c r="O532" s="23"/>
      <c r="P532" s="23"/>
      <c r="Q532" s="7"/>
      <c r="R532" s="7"/>
      <c r="S532" s="23"/>
      <c r="T532" s="7"/>
      <c r="U532" s="7"/>
      <c r="V532" s="10" t="str">
        <f t="shared" si="40"/>
        <v/>
      </c>
      <c r="W532" s="19" t="str">
        <f t="shared" si="41"/>
        <v/>
      </c>
      <c r="X532" s="19" t="str">
        <f t="shared" si="42"/>
        <v/>
      </c>
      <c r="Y532" s="19" t="str">
        <f t="shared" si="43"/>
        <v/>
      </c>
      <c r="Z532" s="19" t="str">
        <f t="shared" si="44"/>
        <v/>
      </c>
    </row>
    <row r="533" spans="1:26" ht="30" customHeight="1" x14ac:dyDescent="0.35">
      <c r="A533" s="19" t="str">
        <f>IF($B533="","",IFERROR(MATCH($B533,SKOLY,0),"?")&amp;"-"&amp;COUNTIF($B$5:$B533,$B533))</f>
        <v/>
      </c>
      <c r="B533" s="7"/>
      <c r="C533" s="22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23"/>
      <c r="O533" s="23"/>
      <c r="P533" s="23"/>
      <c r="Q533" s="7"/>
      <c r="R533" s="7"/>
      <c r="S533" s="23"/>
      <c r="T533" s="7"/>
      <c r="U533" s="7"/>
      <c r="V533" s="10" t="str">
        <f t="shared" si="40"/>
        <v/>
      </c>
      <c r="W533" s="19" t="str">
        <f t="shared" si="41"/>
        <v/>
      </c>
      <c r="X533" s="19" t="str">
        <f t="shared" si="42"/>
        <v/>
      </c>
      <c r="Y533" s="19" t="str">
        <f t="shared" si="43"/>
        <v/>
      </c>
      <c r="Z533" s="19" t="str">
        <f t="shared" si="44"/>
        <v/>
      </c>
    </row>
    <row r="534" spans="1:26" ht="30" customHeight="1" x14ac:dyDescent="0.35">
      <c r="A534" s="19" t="str">
        <f>IF($B534="","",IFERROR(MATCH($B534,SKOLY,0),"?")&amp;"-"&amp;COUNTIF($B$5:$B534,$B534))</f>
        <v/>
      </c>
      <c r="B534" s="7"/>
      <c r="C534" s="22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23"/>
      <c r="O534" s="23"/>
      <c r="P534" s="23"/>
      <c r="Q534" s="7"/>
      <c r="R534" s="7"/>
      <c r="S534" s="23"/>
      <c r="T534" s="7"/>
      <c r="U534" s="7"/>
      <c r="V534" s="10" t="str">
        <f t="shared" si="40"/>
        <v/>
      </c>
      <c r="W534" s="19" t="str">
        <f t="shared" si="41"/>
        <v/>
      </c>
      <c r="X534" s="19" t="str">
        <f t="shared" si="42"/>
        <v/>
      </c>
      <c r="Y534" s="19" t="str">
        <f t="shared" si="43"/>
        <v/>
      </c>
      <c r="Z534" s="19" t="str">
        <f t="shared" si="44"/>
        <v/>
      </c>
    </row>
    <row r="535" spans="1:26" ht="30" customHeight="1" x14ac:dyDescent="0.35">
      <c r="A535" s="19" t="str">
        <f>IF($B535="","",IFERROR(MATCH($B535,SKOLY,0),"?")&amp;"-"&amp;COUNTIF($B$5:$B535,$B535))</f>
        <v/>
      </c>
      <c r="B535" s="7"/>
      <c r="C535" s="22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23"/>
      <c r="O535" s="23"/>
      <c r="P535" s="23"/>
      <c r="Q535" s="7"/>
      <c r="R535" s="7"/>
      <c r="S535" s="23"/>
      <c r="T535" s="7"/>
      <c r="U535" s="7"/>
      <c r="V535" s="10" t="str">
        <f t="shared" si="40"/>
        <v/>
      </c>
      <c r="W535" s="19" t="str">
        <f t="shared" si="41"/>
        <v/>
      </c>
      <c r="X535" s="19" t="str">
        <f t="shared" si="42"/>
        <v/>
      </c>
      <c r="Y535" s="19" t="str">
        <f t="shared" si="43"/>
        <v/>
      </c>
      <c r="Z535" s="19" t="str">
        <f t="shared" si="44"/>
        <v/>
      </c>
    </row>
    <row r="536" spans="1:26" ht="30" customHeight="1" x14ac:dyDescent="0.35">
      <c r="A536" s="19" t="str">
        <f>IF($B536="","",IFERROR(MATCH($B536,SKOLY,0),"?")&amp;"-"&amp;COUNTIF($B$5:$B536,$B536))</f>
        <v/>
      </c>
      <c r="B536" s="7"/>
      <c r="C536" s="22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23"/>
      <c r="O536" s="23"/>
      <c r="P536" s="23"/>
      <c r="Q536" s="7"/>
      <c r="R536" s="7"/>
      <c r="S536" s="23"/>
      <c r="T536" s="7"/>
      <c r="U536" s="7"/>
      <c r="V536" s="10" t="str">
        <f t="shared" si="40"/>
        <v/>
      </c>
      <c r="W536" s="19" t="str">
        <f t="shared" si="41"/>
        <v/>
      </c>
      <c r="X536" s="19" t="str">
        <f t="shared" si="42"/>
        <v/>
      </c>
      <c r="Y536" s="19" t="str">
        <f t="shared" si="43"/>
        <v/>
      </c>
      <c r="Z536" s="19" t="str">
        <f t="shared" si="44"/>
        <v/>
      </c>
    </row>
    <row r="537" spans="1:26" ht="30" customHeight="1" x14ac:dyDescent="0.35">
      <c r="A537" s="19" t="str">
        <f>IF($B537="","",IFERROR(MATCH($B537,SKOLY,0),"?")&amp;"-"&amp;COUNTIF($B$5:$B537,$B537))</f>
        <v/>
      </c>
      <c r="B537" s="7"/>
      <c r="C537" s="22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23"/>
      <c r="O537" s="23"/>
      <c r="P537" s="23"/>
      <c r="Q537" s="7"/>
      <c r="R537" s="7"/>
      <c r="S537" s="23"/>
      <c r="T537" s="7"/>
      <c r="U537" s="7"/>
      <c r="V537" s="10" t="str">
        <f t="shared" si="40"/>
        <v/>
      </c>
      <c r="W537" s="19" t="str">
        <f t="shared" si="41"/>
        <v/>
      </c>
      <c r="X537" s="19" t="str">
        <f t="shared" si="42"/>
        <v/>
      </c>
      <c r="Y537" s="19" t="str">
        <f t="shared" si="43"/>
        <v/>
      </c>
      <c r="Z537" s="19" t="str">
        <f t="shared" si="44"/>
        <v/>
      </c>
    </row>
    <row r="538" spans="1:26" ht="30" customHeight="1" x14ac:dyDescent="0.35">
      <c r="A538" s="19" t="str">
        <f>IF($B538="","",IFERROR(MATCH($B538,SKOLY,0),"?")&amp;"-"&amp;COUNTIF($B$5:$B538,$B538))</f>
        <v/>
      </c>
      <c r="B538" s="7"/>
      <c r="C538" s="22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23"/>
      <c r="O538" s="23"/>
      <c r="P538" s="23"/>
      <c r="Q538" s="7"/>
      <c r="R538" s="7"/>
      <c r="S538" s="23"/>
      <c r="T538" s="7"/>
      <c r="U538" s="7"/>
      <c r="V538" s="10" t="str">
        <f t="shared" si="40"/>
        <v/>
      </c>
      <c r="W538" s="19" t="str">
        <f t="shared" si="41"/>
        <v/>
      </c>
      <c r="X538" s="19" t="str">
        <f t="shared" si="42"/>
        <v/>
      </c>
      <c r="Y538" s="19" t="str">
        <f t="shared" si="43"/>
        <v/>
      </c>
      <c r="Z538" s="19" t="str">
        <f t="shared" si="44"/>
        <v/>
      </c>
    </row>
    <row r="539" spans="1:26" ht="30" customHeight="1" x14ac:dyDescent="0.35">
      <c r="A539" s="19" t="str">
        <f>IF($B539="","",IFERROR(MATCH($B539,SKOLY,0),"?")&amp;"-"&amp;COUNTIF($B$5:$B539,$B539))</f>
        <v/>
      </c>
      <c r="B539" s="7"/>
      <c r="C539" s="22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23"/>
      <c r="O539" s="23"/>
      <c r="P539" s="23"/>
      <c r="Q539" s="7"/>
      <c r="R539" s="7"/>
      <c r="S539" s="23"/>
      <c r="T539" s="7"/>
      <c r="U539" s="7"/>
      <c r="V539" s="10" t="str">
        <f t="shared" si="40"/>
        <v/>
      </c>
      <c r="W539" s="19" t="str">
        <f t="shared" si="41"/>
        <v/>
      </c>
      <c r="X539" s="19" t="str">
        <f t="shared" si="42"/>
        <v/>
      </c>
      <c r="Y539" s="19" t="str">
        <f t="shared" si="43"/>
        <v/>
      </c>
      <c r="Z539" s="19" t="str">
        <f t="shared" si="44"/>
        <v/>
      </c>
    </row>
    <row r="540" spans="1:26" ht="30" customHeight="1" x14ac:dyDescent="0.35">
      <c r="A540" s="19" t="str">
        <f>IF($B540="","",IFERROR(MATCH($B540,SKOLY,0),"?")&amp;"-"&amp;COUNTIF($B$5:$B540,$B540))</f>
        <v/>
      </c>
      <c r="B540" s="7"/>
      <c r="C540" s="22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23"/>
      <c r="O540" s="23"/>
      <c r="P540" s="23"/>
      <c r="Q540" s="7"/>
      <c r="R540" s="7"/>
      <c r="S540" s="23"/>
      <c r="T540" s="7"/>
      <c r="U540" s="7"/>
      <c r="V540" s="10" t="str">
        <f t="shared" si="40"/>
        <v/>
      </c>
      <c r="W540" s="19" t="str">
        <f t="shared" si="41"/>
        <v/>
      </c>
      <c r="X540" s="19" t="str">
        <f t="shared" si="42"/>
        <v/>
      </c>
      <c r="Y540" s="19" t="str">
        <f t="shared" si="43"/>
        <v/>
      </c>
      <c r="Z540" s="19" t="str">
        <f t="shared" si="44"/>
        <v/>
      </c>
    </row>
    <row r="541" spans="1:26" ht="30" customHeight="1" x14ac:dyDescent="0.35">
      <c r="A541" s="19" t="str">
        <f>IF($B541="","",IFERROR(MATCH($B541,SKOLY,0),"?")&amp;"-"&amp;COUNTIF($B$5:$B541,$B541))</f>
        <v/>
      </c>
      <c r="B541" s="7"/>
      <c r="C541" s="22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23"/>
      <c r="O541" s="23"/>
      <c r="P541" s="23"/>
      <c r="Q541" s="7"/>
      <c r="R541" s="7"/>
      <c r="S541" s="23"/>
      <c r="T541" s="7"/>
      <c r="U541" s="7"/>
      <c r="V541" s="10" t="str">
        <f t="shared" si="40"/>
        <v/>
      </c>
      <c r="W541" s="19" t="str">
        <f t="shared" si="41"/>
        <v/>
      </c>
      <c r="X541" s="19" t="str">
        <f t="shared" si="42"/>
        <v/>
      </c>
      <c r="Y541" s="19" t="str">
        <f t="shared" si="43"/>
        <v/>
      </c>
      <c r="Z541" s="19" t="str">
        <f t="shared" si="44"/>
        <v/>
      </c>
    </row>
    <row r="542" spans="1:26" ht="30" customHeight="1" x14ac:dyDescent="0.35">
      <c r="A542" s="19" t="str">
        <f>IF($B542="","",IFERROR(MATCH($B542,SKOLY,0),"?")&amp;"-"&amp;COUNTIF($B$5:$B542,$B542))</f>
        <v/>
      </c>
      <c r="B542" s="7"/>
      <c r="C542" s="22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23"/>
      <c r="O542" s="23"/>
      <c r="P542" s="23"/>
      <c r="Q542" s="7"/>
      <c r="R542" s="7"/>
      <c r="S542" s="23"/>
      <c r="T542" s="7"/>
      <c r="U542" s="7"/>
      <c r="V542" s="10" t="str">
        <f t="shared" si="40"/>
        <v/>
      </c>
      <c r="W542" s="19" t="str">
        <f t="shared" si="41"/>
        <v/>
      </c>
      <c r="X542" s="19" t="str">
        <f t="shared" si="42"/>
        <v/>
      </c>
      <c r="Y542" s="19" t="str">
        <f t="shared" si="43"/>
        <v/>
      </c>
      <c r="Z542" s="19" t="str">
        <f t="shared" si="44"/>
        <v/>
      </c>
    </row>
    <row r="543" spans="1:26" ht="30" customHeight="1" x14ac:dyDescent="0.35">
      <c r="A543" s="19" t="str">
        <f>IF($B543="","",IFERROR(MATCH($B543,SKOLY,0),"?")&amp;"-"&amp;COUNTIF($B$5:$B543,$B543))</f>
        <v/>
      </c>
      <c r="B543" s="7"/>
      <c r="C543" s="22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23"/>
      <c r="O543" s="23"/>
      <c r="P543" s="23"/>
      <c r="Q543" s="7"/>
      <c r="R543" s="7"/>
      <c r="S543" s="23"/>
      <c r="T543" s="7"/>
      <c r="U543" s="7"/>
      <c r="V543" s="10" t="str">
        <f t="shared" si="40"/>
        <v/>
      </c>
      <c r="W543" s="19" t="str">
        <f t="shared" si="41"/>
        <v/>
      </c>
      <c r="X543" s="19" t="str">
        <f t="shared" si="42"/>
        <v/>
      </c>
      <c r="Y543" s="19" t="str">
        <f t="shared" si="43"/>
        <v/>
      </c>
      <c r="Z543" s="19" t="str">
        <f t="shared" si="44"/>
        <v/>
      </c>
    </row>
    <row r="544" spans="1:26" ht="30" customHeight="1" x14ac:dyDescent="0.35">
      <c r="A544" s="19" t="str">
        <f>IF($B544="","",IFERROR(MATCH($B544,SKOLY,0),"?")&amp;"-"&amp;COUNTIF($B$5:$B544,$B544))</f>
        <v/>
      </c>
      <c r="B544" s="7"/>
      <c r="C544" s="22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23"/>
      <c r="O544" s="23"/>
      <c r="P544" s="23"/>
      <c r="Q544" s="7"/>
      <c r="R544" s="7"/>
      <c r="S544" s="23"/>
      <c r="T544" s="7"/>
      <c r="U544" s="7"/>
      <c r="V544" s="10" t="str">
        <f t="shared" si="40"/>
        <v/>
      </c>
      <c r="W544" s="19" t="str">
        <f t="shared" si="41"/>
        <v/>
      </c>
      <c r="X544" s="19" t="str">
        <f t="shared" si="42"/>
        <v/>
      </c>
      <c r="Y544" s="19" t="str">
        <f t="shared" si="43"/>
        <v/>
      </c>
      <c r="Z544" s="19" t="str">
        <f t="shared" si="44"/>
        <v/>
      </c>
    </row>
    <row r="545" spans="1:26" ht="30" customHeight="1" x14ac:dyDescent="0.35">
      <c r="A545" s="19" t="str">
        <f>IF($B545="","",IFERROR(MATCH($B545,SKOLY,0),"?")&amp;"-"&amp;COUNTIF($B$5:$B545,$B545))</f>
        <v/>
      </c>
      <c r="B545" s="7"/>
      <c r="C545" s="22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23"/>
      <c r="O545" s="23"/>
      <c r="P545" s="23"/>
      <c r="Q545" s="7"/>
      <c r="R545" s="7"/>
      <c r="S545" s="23"/>
      <c r="T545" s="7"/>
      <c r="U545" s="7"/>
      <c r="V545" s="10" t="str">
        <f t="shared" si="40"/>
        <v/>
      </c>
      <c r="W545" s="19" t="str">
        <f t="shared" si="41"/>
        <v/>
      </c>
      <c r="X545" s="19" t="str">
        <f t="shared" si="42"/>
        <v/>
      </c>
      <c r="Y545" s="19" t="str">
        <f t="shared" si="43"/>
        <v/>
      </c>
      <c r="Z545" s="19" t="str">
        <f t="shared" si="44"/>
        <v/>
      </c>
    </row>
    <row r="546" spans="1:26" ht="30" customHeight="1" x14ac:dyDescent="0.35">
      <c r="A546" s="19" t="str">
        <f>IF($B546="","",IFERROR(MATCH($B546,SKOLY,0),"?")&amp;"-"&amp;COUNTIF($B$5:$B546,$B546))</f>
        <v/>
      </c>
      <c r="B546" s="7"/>
      <c r="C546" s="22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23"/>
      <c r="O546" s="23"/>
      <c r="P546" s="23"/>
      <c r="Q546" s="7"/>
      <c r="R546" s="7"/>
      <c r="S546" s="23"/>
      <c r="T546" s="7"/>
      <c r="U546" s="7"/>
      <c r="V546" s="10" t="str">
        <f t="shared" si="40"/>
        <v/>
      </c>
      <c r="W546" s="19" t="str">
        <f t="shared" si="41"/>
        <v/>
      </c>
      <c r="X546" s="19" t="str">
        <f t="shared" si="42"/>
        <v/>
      </c>
      <c r="Y546" s="19" t="str">
        <f t="shared" si="43"/>
        <v/>
      </c>
      <c r="Z546" s="19" t="str">
        <f t="shared" si="44"/>
        <v/>
      </c>
    </row>
    <row r="547" spans="1:26" ht="30" customHeight="1" x14ac:dyDescent="0.35">
      <c r="A547" s="19" t="str">
        <f>IF($B547="","",IFERROR(MATCH($B547,SKOLY,0),"?")&amp;"-"&amp;COUNTIF($B$5:$B547,$B547))</f>
        <v/>
      </c>
      <c r="B547" s="7"/>
      <c r="C547" s="22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23"/>
      <c r="O547" s="23"/>
      <c r="P547" s="23"/>
      <c r="Q547" s="7"/>
      <c r="R547" s="7"/>
      <c r="S547" s="23"/>
      <c r="T547" s="7"/>
      <c r="U547" s="7"/>
      <c r="V547" s="10" t="str">
        <f t="shared" si="40"/>
        <v/>
      </c>
      <c r="W547" s="19" t="str">
        <f t="shared" si="41"/>
        <v/>
      </c>
      <c r="X547" s="19" t="str">
        <f t="shared" si="42"/>
        <v/>
      </c>
      <c r="Y547" s="19" t="str">
        <f t="shared" si="43"/>
        <v/>
      </c>
      <c r="Z547" s="19" t="str">
        <f t="shared" si="44"/>
        <v/>
      </c>
    </row>
    <row r="548" spans="1:26" ht="30" customHeight="1" x14ac:dyDescent="0.35">
      <c r="A548" s="19" t="str">
        <f>IF($B548="","",IFERROR(MATCH($B548,SKOLY,0),"?")&amp;"-"&amp;COUNTIF($B$5:$B548,$B548))</f>
        <v/>
      </c>
      <c r="B548" s="7"/>
      <c r="C548" s="22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23"/>
      <c r="O548" s="23"/>
      <c r="P548" s="23"/>
      <c r="Q548" s="7"/>
      <c r="R548" s="7"/>
      <c r="S548" s="23"/>
      <c r="T548" s="7"/>
      <c r="U548" s="7"/>
      <c r="V548" s="10" t="str">
        <f t="shared" si="40"/>
        <v/>
      </c>
      <c r="W548" s="19" t="str">
        <f t="shared" si="41"/>
        <v/>
      </c>
      <c r="X548" s="19" t="str">
        <f t="shared" si="42"/>
        <v/>
      </c>
      <c r="Y548" s="19" t="str">
        <f t="shared" si="43"/>
        <v/>
      </c>
      <c r="Z548" s="19" t="str">
        <f t="shared" si="44"/>
        <v/>
      </c>
    </row>
    <row r="549" spans="1:26" ht="30" customHeight="1" x14ac:dyDescent="0.35">
      <c r="A549" s="19" t="str">
        <f>IF($B549="","",IFERROR(MATCH($B549,SKOLY,0),"?")&amp;"-"&amp;COUNTIF($B$5:$B549,$B549))</f>
        <v/>
      </c>
      <c r="B549" s="7"/>
      <c r="C549" s="22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23"/>
      <c r="O549" s="23"/>
      <c r="P549" s="23"/>
      <c r="Q549" s="7"/>
      <c r="R549" s="7"/>
      <c r="S549" s="23"/>
      <c r="T549" s="7"/>
      <c r="U549" s="7"/>
      <c r="V549" s="10" t="str">
        <f t="shared" si="40"/>
        <v/>
      </c>
      <c r="W549" s="19" t="str">
        <f t="shared" si="41"/>
        <v/>
      </c>
      <c r="X549" s="19" t="str">
        <f t="shared" si="42"/>
        <v/>
      </c>
      <c r="Y549" s="19" t="str">
        <f t="shared" si="43"/>
        <v/>
      </c>
      <c r="Z549" s="19" t="str">
        <f t="shared" si="44"/>
        <v/>
      </c>
    </row>
    <row r="550" spans="1:26" ht="30" customHeight="1" x14ac:dyDescent="0.35">
      <c r="A550" s="19" t="str">
        <f>IF($B550="","",IFERROR(MATCH($B550,SKOLY,0),"?")&amp;"-"&amp;COUNTIF($B$5:$B550,$B550))</f>
        <v/>
      </c>
      <c r="B550" s="7"/>
      <c r="C550" s="22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23"/>
      <c r="O550" s="23"/>
      <c r="P550" s="23"/>
      <c r="Q550" s="7"/>
      <c r="R550" s="7"/>
      <c r="S550" s="23"/>
      <c r="T550" s="7"/>
      <c r="U550" s="7"/>
      <c r="V550" s="10" t="str">
        <f t="shared" si="40"/>
        <v/>
      </c>
      <c r="W550" s="19" t="str">
        <f t="shared" si="41"/>
        <v/>
      </c>
      <c r="X550" s="19" t="str">
        <f t="shared" si="42"/>
        <v/>
      </c>
      <c r="Y550" s="19" t="str">
        <f t="shared" si="43"/>
        <v/>
      </c>
      <c r="Z550" s="19" t="str">
        <f t="shared" si="44"/>
        <v/>
      </c>
    </row>
    <row r="551" spans="1:26" ht="30" customHeight="1" x14ac:dyDescent="0.35">
      <c r="A551" s="19" t="str">
        <f>IF($B551="","",IFERROR(MATCH($B551,SKOLY,0),"?")&amp;"-"&amp;COUNTIF($B$5:$B551,$B551))</f>
        <v/>
      </c>
      <c r="B551" s="7"/>
      <c r="C551" s="22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23"/>
      <c r="O551" s="23"/>
      <c r="P551" s="23"/>
      <c r="Q551" s="7"/>
      <c r="R551" s="7"/>
      <c r="S551" s="23"/>
      <c r="T551" s="7"/>
      <c r="U551" s="7"/>
      <c r="V551" s="10" t="str">
        <f t="shared" si="40"/>
        <v/>
      </c>
      <c r="W551" s="19" t="str">
        <f t="shared" si="41"/>
        <v/>
      </c>
      <c r="X551" s="19" t="str">
        <f t="shared" si="42"/>
        <v/>
      </c>
      <c r="Y551" s="19" t="str">
        <f t="shared" si="43"/>
        <v/>
      </c>
      <c r="Z551" s="19" t="str">
        <f t="shared" si="44"/>
        <v/>
      </c>
    </row>
    <row r="552" spans="1:26" ht="30" customHeight="1" x14ac:dyDescent="0.35">
      <c r="A552" s="19" t="str">
        <f>IF($B552="","",IFERROR(MATCH($B552,SKOLY,0),"?")&amp;"-"&amp;COUNTIF($B$5:$B552,$B552))</f>
        <v/>
      </c>
      <c r="B552" s="7"/>
      <c r="C552" s="22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23"/>
      <c r="O552" s="23"/>
      <c r="P552" s="23"/>
      <c r="Q552" s="7"/>
      <c r="R552" s="7"/>
      <c r="S552" s="23"/>
      <c r="T552" s="7"/>
      <c r="U552" s="7"/>
      <c r="V552" s="10" t="str">
        <f t="shared" si="40"/>
        <v/>
      </c>
      <c r="W552" s="19" t="str">
        <f t="shared" si="41"/>
        <v/>
      </c>
      <c r="X552" s="19" t="str">
        <f t="shared" si="42"/>
        <v/>
      </c>
      <c r="Y552" s="19" t="str">
        <f t="shared" si="43"/>
        <v/>
      </c>
      <c r="Z552" s="19" t="str">
        <f t="shared" si="44"/>
        <v/>
      </c>
    </row>
    <row r="553" spans="1:26" ht="30" customHeight="1" x14ac:dyDescent="0.35">
      <c r="A553" s="19" t="str">
        <f>IF($B553="","",IFERROR(MATCH($B553,SKOLY,0),"?")&amp;"-"&amp;COUNTIF($B$5:$B553,$B553))</f>
        <v/>
      </c>
      <c r="B553" s="7"/>
      <c r="C553" s="22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23"/>
      <c r="O553" s="23"/>
      <c r="P553" s="23"/>
      <c r="Q553" s="7"/>
      <c r="R553" s="7"/>
      <c r="S553" s="23"/>
      <c r="T553" s="7"/>
      <c r="U553" s="7"/>
      <c r="V553" s="10" t="str">
        <f t="shared" si="40"/>
        <v/>
      </c>
      <c r="W553" s="19" t="str">
        <f t="shared" si="41"/>
        <v/>
      </c>
      <c r="X553" s="19" t="str">
        <f t="shared" si="42"/>
        <v/>
      </c>
      <c r="Y553" s="19" t="str">
        <f t="shared" si="43"/>
        <v/>
      </c>
      <c r="Z553" s="19" t="str">
        <f t="shared" si="44"/>
        <v/>
      </c>
    </row>
    <row r="554" spans="1:26" ht="30" customHeight="1" x14ac:dyDescent="0.35">
      <c r="A554" s="19" t="str">
        <f>IF($B554="","",IFERROR(MATCH($B554,SKOLY,0),"?")&amp;"-"&amp;COUNTIF($B$5:$B554,$B554))</f>
        <v/>
      </c>
      <c r="B554" s="7"/>
      <c r="C554" s="22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23"/>
      <c r="O554" s="23"/>
      <c r="P554" s="23"/>
      <c r="Q554" s="7"/>
      <c r="R554" s="7"/>
      <c r="S554" s="23"/>
      <c r="T554" s="7"/>
      <c r="U554" s="7"/>
      <c r="V554" s="10" t="str">
        <f t="shared" si="40"/>
        <v/>
      </c>
      <c r="W554" s="19" t="str">
        <f t="shared" si="41"/>
        <v/>
      </c>
      <c r="X554" s="19" t="str">
        <f t="shared" si="42"/>
        <v/>
      </c>
      <c r="Y554" s="19" t="str">
        <f t="shared" si="43"/>
        <v/>
      </c>
      <c r="Z554" s="19" t="str">
        <f t="shared" si="44"/>
        <v/>
      </c>
    </row>
    <row r="555" spans="1:26" ht="30" customHeight="1" x14ac:dyDescent="0.35">
      <c r="A555" s="19" t="str">
        <f>IF($B555="","",IFERROR(MATCH($B555,SKOLY,0),"?")&amp;"-"&amp;COUNTIF($B$5:$B555,$B555))</f>
        <v/>
      </c>
      <c r="B555" s="7"/>
      <c r="C555" s="22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23"/>
      <c r="O555" s="23"/>
      <c r="P555" s="23"/>
      <c r="Q555" s="7"/>
      <c r="R555" s="7"/>
      <c r="S555" s="23"/>
      <c r="T555" s="7"/>
      <c r="U555" s="7"/>
      <c r="V555" s="10" t="str">
        <f t="shared" si="40"/>
        <v/>
      </c>
      <c r="W555" s="19" t="str">
        <f t="shared" si="41"/>
        <v/>
      </c>
      <c r="X555" s="19" t="str">
        <f t="shared" si="42"/>
        <v/>
      </c>
      <c r="Y555" s="19" t="str">
        <f t="shared" si="43"/>
        <v/>
      </c>
      <c r="Z555" s="19" t="str">
        <f t="shared" si="44"/>
        <v/>
      </c>
    </row>
    <row r="556" spans="1:26" ht="30" customHeight="1" x14ac:dyDescent="0.35">
      <c r="A556" s="19" t="str">
        <f>IF($B556="","",IFERROR(MATCH($B556,SKOLY,0),"?")&amp;"-"&amp;COUNTIF($B$5:$B556,$B556))</f>
        <v/>
      </c>
      <c r="B556" s="7"/>
      <c r="C556" s="22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23"/>
      <c r="O556" s="23"/>
      <c r="P556" s="23"/>
      <c r="Q556" s="7"/>
      <c r="R556" s="7"/>
      <c r="S556" s="23"/>
      <c r="T556" s="7"/>
      <c r="U556" s="7"/>
      <c r="V556" s="10" t="str">
        <f t="shared" si="40"/>
        <v/>
      </c>
      <c r="W556" s="19" t="str">
        <f t="shared" si="41"/>
        <v/>
      </c>
      <c r="X556" s="19" t="str">
        <f t="shared" si="42"/>
        <v/>
      </c>
      <c r="Y556" s="19" t="str">
        <f t="shared" si="43"/>
        <v/>
      </c>
      <c r="Z556" s="19" t="str">
        <f t="shared" si="44"/>
        <v/>
      </c>
    </row>
    <row r="557" spans="1:26" ht="30" customHeight="1" x14ac:dyDescent="0.35">
      <c r="A557" s="19" t="str">
        <f>IF($B557="","",IFERROR(MATCH($B557,SKOLY,0),"?")&amp;"-"&amp;COUNTIF($B$5:$B557,$B557))</f>
        <v/>
      </c>
      <c r="B557" s="7"/>
      <c r="C557" s="22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23"/>
      <c r="O557" s="23"/>
      <c r="P557" s="23"/>
      <c r="Q557" s="7"/>
      <c r="R557" s="7"/>
      <c r="S557" s="23"/>
      <c r="T557" s="7"/>
      <c r="U557" s="7"/>
      <c r="V557" s="10" t="str">
        <f t="shared" si="40"/>
        <v/>
      </c>
      <c r="W557" s="19" t="str">
        <f t="shared" si="41"/>
        <v/>
      </c>
      <c r="X557" s="19" t="str">
        <f t="shared" si="42"/>
        <v/>
      </c>
      <c r="Y557" s="19" t="str">
        <f t="shared" si="43"/>
        <v/>
      </c>
      <c r="Z557" s="19" t="str">
        <f t="shared" si="44"/>
        <v/>
      </c>
    </row>
    <row r="558" spans="1:26" ht="30" customHeight="1" x14ac:dyDescent="0.35">
      <c r="A558" s="19" t="str">
        <f>IF($B558="","",IFERROR(MATCH($B558,SKOLY,0),"?")&amp;"-"&amp;COUNTIF($B$5:$B558,$B558))</f>
        <v/>
      </c>
      <c r="B558" s="7"/>
      <c r="C558" s="22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23"/>
      <c r="O558" s="23"/>
      <c r="P558" s="23"/>
      <c r="Q558" s="7"/>
      <c r="R558" s="7"/>
      <c r="S558" s="23"/>
      <c r="T558" s="7"/>
      <c r="U558" s="7"/>
      <c r="V558" s="10" t="str">
        <f t="shared" si="40"/>
        <v/>
      </c>
      <c r="W558" s="19" t="str">
        <f t="shared" si="41"/>
        <v/>
      </c>
      <c r="X558" s="19" t="str">
        <f t="shared" si="42"/>
        <v/>
      </c>
      <c r="Y558" s="19" t="str">
        <f t="shared" si="43"/>
        <v/>
      </c>
      <c r="Z558" s="19" t="str">
        <f t="shared" si="44"/>
        <v/>
      </c>
    </row>
    <row r="559" spans="1:26" ht="30" customHeight="1" x14ac:dyDescent="0.35">
      <c r="A559" s="19" t="str">
        <f>IF($B559="","",IFERROR(MATCH($B559,SKOLY,0),"?")&amp;"-"&amp;COUNTIF($B$5:$B559,$B559))</f>
        <v/>
      </c>
      <c r="B559" s="7"/>
      <c r="C559" s="22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23"/>
      <c r="O559" s="23"/>
      <c r="P559" s="23"/>
      <c r="Q559" s="7"/>
      <c r="R559" s="7"/>
      <c r="S559" s="23"/>
      <c r="T559" s="7"/>
      <c r="U559" s="7"/>
      <c r="V559" s="10" t="str">
        <f t="shared" si="40"/>
        <v/>
      </c>
      <c r="W559" s="19" t="str">
        <f t="shared" si="41"/>
        <v/>
      </c>
      <c r="X559" s="19" t="str">
        <f t="shared" si="42"/>
        <v/>
      </c>
      <c r="Y559" s="19" t="str">
        <f t="shared" si="43"/>
        <v/>
      </c>
      <c r="Z559" s="19" t="str">
        <f t="shared" si="44"/>
        <v/>
      </c>
    </row>
    <row r="560" spans="1:26" ht="30" customHeight="1" x14ac:dyDescent="0.35">
      <c r="A560" s="19" t="str">
        <f>IF($B560="","",IFERROR(MATCH($B560,SKOLY,0),"?")&amp;"-"&amp;COUNTIF($B$5:$B560,$B560))</f>
        <v/>
      </c>
      <c r="B560" s="7"/>
      <c r="C560" s="22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23"/>
      <c r="O560" s="23"/>
      <c r="P560" s="23"/>
      <c r="Q560" s="7"/>
      <c r="R560" s="7"/>
      <c r="S560" s="23"/>
      <c r="T560" s="7"/>
      <c r="U560" s="7"/>
      <c r="V560" s="10" t="str">
        <f t="shared" si="40"/>
        <v/>
      </c>
      <c r="W560" s="19" t="str">
        <f t="shared" si="41"/>
        <v/>
      </c>
      <c r="X560" s="19" t="str">
        <f t="shared" si="42"/>
        <v/>
      </c>
      <c r="Y560" s="19" t="str">
        <f t="shared" si="43"/>
        <v/>
      </c>
      <c r="Z560" s="19" t="str">
        <f t="shared" si="44"/>
        <v/>
      </c>
    </row>
    <row r="561" spans="1:26" ht="30" customHeight="1" x14ac:dyDescent="0.35">
      <c r="A561" s="19" t="str">
        <f>IF($B561="","",IFERROR(MATCH($B561,SKOLY,0),"?")&amp;"-"&amp;COUNTIF($B$5:$B561,$B561))</f>
        <v/>
      </c>
      <c r="B561" s="7"/>
      <c r="C561" s="22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23"/>
      <c r="O561" s="23"/>
      <c r="P561" s="23"/>
      <c r="Q561" s="7"/>
      <c r="R561" s="7"/>
      <c r="S561" s="23"/>
      <c r="T561" s="7"/>
      <c r="U561" s="7"/>
      <c r="V561" s="10" t="str">
        <f t="shared" si="40"/>
        <v/>
      </c>
      <c r="W561" s="19" t="str">
        <f t="shared" si="41"/>
        <v/>
      </c>
      <c r="X561" s="19" t="str">
        <f t="shared" si="42"/>
        <v/>
      </c>
      <c r="Y561" s="19" t="str">
        <f t="shared" si="43"/>
        <v/>
      </c>
      <c r="Z561" s="19" t="str">
        <f t="shared" si="44"/>
        <v/>
      </c>
    </row>
    <row r="562" spans="1:26" ht="30" customHeight="1" x14ac:dyDescent="0.35">
      <c r="A562" s="19" t="str">
        <f>IF($B562="","",IFERROR(MATCH($B562,SKOLY,0),"?")&amp;"-"&amp;COUNTIF($B$5:$B562,$B562))</f>
        <v/>
      </c>
      <c r="B562" s="7"/>
      <c r="C562" s="22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23"/>
      <c r="O562" s="23"/>
      <c r="P562" s="23"/>
      <c r="Q562" s="7"/>
      <c r="R562" s="7"/>
      <c r="S562" s="23"/>
      <c r="T562" s="7"/>
      <c r="U562" s="7"/>
      <c r="V562" s="10" t="str">
        <f t="shared" si="40"/>
        <v/>
      </c>
      <c r="W562" s="19" t="str">
        <f t="shared" si="41"/>
        <v/>
      </c>
      <c r="X562" s="19" t="str">
        <f t="shared" si="42"/>
        <v/>
      </c>
      <c r="Y562" s="19" t="str">
        <f t="shared" si="43"/>
        <v/>
      </c>
      <c r="Z562" s="19" t="str">
        <f t="shared" si="44"/>
        <v/>
      </c>
    </row>
    <row r="563" spans="1:26" ht="30" customHeight="1" x14ac:dyDescent="0.35">
      <c r="A563" s="19" t="str">
        <f>IF($B563="","",IFERROR(MATCH($B563,SKOLY,0),"?")&amp;"-"&amp;COUNTIF($B$5:$B563,$B563))</f>
        <v/>
      </c>
      <c r="B563" s="7"/>
      <c r="C563" s="22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23"/>
      <c r="O563" s="23"/>
      <c r="P563" s="23"/>
      <c r="Q563" s="7"/>
      <c r="R563" s="7"/>
      <c r="S563" s="23"/>
      <c r="T563" s="7"/>
      <c r="U563" s="7"/>
      <c r="V563" s="10" t="str">
        <f t="shared" si="40"/>
        <v/>
      </c>
      <c r="W563" s="19" t="str">
        <f t="shared" si="41"/>
        <v/>
      </c>
      <c r="X563" s="19" t="str">
        <f t="shared" si="42"/>
        <v/>
      </c>
      <c r="Y563" s="19" t="str">
        <f t="shared" si="43"/>
        <v/>
      </c>
      <c r="Z563" s="19" t="str">
        <f t="shared" si="44"/>
        <v/>
      </c>
    </row>
    <row r="564" spans="1:26" ht="30" customHeight="1" x14ac:dyDescent="0.35">
      <c r="A564" s="19" t="str">
        <f>IF($B564="","",IFERROR(MATCH($B564,SKOLY,0),"?")&amp;"-"&amp;COUNTIF($B$5:$B564,$B564))</f>
        <v/>
      </c>
      <c r="B564" s="7"/>
      <c r="C564" s="22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23"/>
      <c r="O564" s="23"/>
      <c r="P564" s="23"/>
      <c r="Q564" s="7"/>
      <c r="R564" s="7"/>
      <c r="S564" s="23"/>
      <c r="T564" s="7"/>
      <c r="U564" s="7"/>
      <c r="V564" s="10" t="str">
        <f t="shared" si="40"/>
        <v/>
      </c>
      <c r="W564" s="19" t="str">
        <f t="shared" si="41"/>
        <v/>
      </c>
      <c r="X564" s="19" t="str">
        <f t="shared" si="42"/>
        <v/>
      </c>
      <c r="Y564" s="19" t="str">
        <f t="shared" si="43"/>
        <v/>
      </c>
      <c r="Z564" s="19" t="str">
        <f t="shared" si="44"/>
        <v/>
      </c>
    </row>
    <row r="565" spans="1:26" ht="30" customHeight="1" x14ac:dyDescent="0.35">
      <c r="A565" s="19" t="str">
        <f>IF($B565="","",IFERROR(MATCH($B565,SKOLY,0),"?")&amp;"-"&amp;COUNTIF($B$5:$B565,$B565))</f>
        <v/>
      </c>
      <c r="B565" s="7"/>
      <c r="C565" s="22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23"/>
      <c r="O565" s="23"/>
      <c r="P565" s="23"/>
      <c r="Q565" s="7"/>
      <c r="R565" s="7"/>
      <c r="S565" s="23"/>
      <c r="T565" s="7"/>
      <c r="U565" s="7"/>
      <c r="V565" s="10" t="str">
        <f t="shared" si="40"/>
        <v/>
      </c>
      <c r="W565" s="19" t="str">
        <f t="shared" si="41"/>
        <v/>
      </c>
      <c r="X565" s="19" t="str">
        <f t="shared" si="42"/>
        <v/>
      </c>
      <c r="Y565" s="19" t="str">
        <f t="shared" si="43"/>
        <v/>
      </c>
      <c r="Z565" s="19" t="str">
        <f t="shared" si="44"/>
        <v/>
      </c>
    </row>
    <row r="566" spans="1:26" ht="30" customHeight="1" x14ac:dyDescent="0.35">
      <c r="A566" s="19" t="str">
        <f>IF($B566="","",IFERROR(MATCH($B566,SKOLY,0),"?")&amp;"-"&amp;COUNTIF($B$5:$B566,$B566))</f>
        <v/>
      </c>
      <c r="B566" s="7"/>
      <c r="C566" s="22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23"/>
      <c r="O566" s="23"/>
      <c r="P566" s="23"/>
      <c r="Q566" s="7"/>
      <c r="R566" s="7"/>
      <c r="S566" s="23"/>
      <c r="T566" s="7"/>
      <c r="U566" s="7"/>
      <c r="V566" s="10" t="str">
        <f t="shared" si="40"/>
        <v/>
      </c>
      <c r="W566" s="19" t="str">
        <f t="shared" si="41"/>
        <v/>
      </c>
      <c r="X566" s="19" t="str">
        <f t="shared" si="42"/>
        <v/>
      </c>
      <c r="Y566" s="19" t="str">
        <f t="shared" si="43"/>
        <v/>
      </c>
      <c r="Z566" s="19" t="str">
        <f t="shared" si="44"/>
        <v/>
      </c>
    </row>
    <row r="567" spans="1:26" ht="30" customHeight="1" x14ac:dyDescent="0.35">
      <c r="A567" s="19" t="str">
        <f>IF($B567="","",IFERROR(MATCH($B567,SKOLY,0),"?")&amp;"-"&amp;COUNTIF($B$5:$B567,$B567))</f>
        <v/>
      </c>
      <c r="B567" s="7"/>
      <c r="C567" s="22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23"/>
      <c r="O567" s="23"/>
      <c r="P567" s="23"/>
      <c r="Q567" s="7"/>
      <c r="R567" s="7"/>
      <c r="S567" s="23"/>
      <c r="T567" s="7"/>
      <c r="U567" s="7"/>
      <c r="V567" s="10" t="str">
        <f t="shared" si="40"/>
        <v/>
      </c>
      <c r="W567" s="19" t="str">
        <f t="shared" si="41"/>
        <v/>
      </c>
      <c r="X567" s="19" t="str">
        <f t="shared" si="42"/>
        <v/>
      </c>
      <c r="Y567" s="19" t="str">
        <f t="shared" si="43"/>
        <v/>
      </c>
      <c r="Z567" s="19" t="str">
        <f t="shared" si="44"/>
        <v/>
      </c>
    </row>
    <row r="568" spans="1:26" ht="30" customHeight="1" x14ac:dyDescent="0.35">
      <c r="A568" s="19" t="str">
        <f>IF($B568="","",IFERROR(MATCH($B568,SKOLY,0),"?")&amp;"-"&amp;COUNTIF($B$5:$B568,$B568))</f>
        <v/>
      </c>
      <c r="B568" s="7"/>
      <c r="C568" s="22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23"/>
      <c r="O568" s="23"/>
      <c r="P568" s="23"/>
      <c r="Q568" s="7"/>
      <c r="R568" s="7"/>
      <c r="S568" s="23"/>
      <c r="T568" s="7"/>
      <c r="U568" s="7"/>
      <c r="V568" s="10" t="str">
        <f t="shared" si="40"/>
        <v/>
      </c>
      <c r="W568" s="19" t="str">
        <f t="shared" si="41"/>
        <v/>
      </c>
      <c r="X568" s="19" t="str">
        <f t="shared" si="42"/>
        <v/>
      </c>
      <c r="Y568" s="19" t="str">
        <f t="shared" si="43"/>
        <v/>
      </c>
      <c r="Z568" s="19" t="str">
        <f t="shared" si="44"/>
        <v/>
      </c>
    </row>
    <row r="569" spans="1:26" ht="30" customHeight="1" x14ac:dyDescent="0.35">
      <c r="A569" s="19" t="str">
        <f>IF($B569="","",IFERROR(MATCH($B569,SKOLY,0),"?")&amp;"-"&amp;COUNTIF($B$5:$B569,$B569))</f>
        <v/>
      </c>
      <c r="B569" s="7"/>
      <c r="C569" s="22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23"/>
      <c r="O569" s="23"/>
      <c r="P569" s="23"/>
      <c r="Q569" s="7"/>
      <c r="R569" s="7"/>
      <c r="S569" s="23"/>
      <c r="T569" s="7"/>
      <c r="U569" s="7"/>
      <c r="V569" s="10" t="str">
        <f t="shared" si="40"/>
        <v/>
      </c>
      <c r="W569" s="19" t="str">
        <f t="shared" si="41"/>
        <v/>
      </c>
      <c r="X569" s="19" t="str">
        <f t="shared" si="42"/>
        <v/>
      </c>
      <c r="Y569" s="19" t="str">
        <f t="shared" si="43"/>
        <v/>
      </c>
      <c r="Z569" s="19" t="str">
        <f t="shared" si="44"/>
        <v/>
      </c>
    </row>
    <row r="570" spans="1:26" ht="30" customHeight="1" x14ac:dyDescent="0.35">
      <c r="A570" s="19" t="str">
        <f>IF($B570="","",IFERROR(MATCH($B570,SKOLY,0),"?")&amp;"-"&amp;COUNTIF($B$5:$B570,$B570))</f>
        <v/>
      </c>
      <c r="B570" s="7"/>
      <c r="C570" s="22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23"/>
      <c r="O570" s="23"/>
      <c r="P570" s="23"/>
      <c r="Q570" s="7"/>
      <c r="R570" s="7"/>
      <c r="S570" s="23"/>
      <c r="T570" s="7"/>
      <c r="U570" s="7"/>
      <c r="V570" s="10" t="str">
        <f t="shared" si="40"/>
        <v/>
      </c>
      <c r="W570" s="19" t="str">
        <f t="shared" si="41"/>
        <v/>
      </c>
      <c r="X570" s="19" t="str">
        <f t="shared" si="42"/>
        <v/>
      </c>
      <c r="Y570" s="19" t="str">
        <f t="shared" si="43"/>
        <v/>
      </c>
      <c r="Z570" s="19" t="str">
        <f t="shared" si="44"/>
        <v/>
      </c>
    </row>
    <row r="571" spans="1:26" ht="30" customHeight="1" x14ac:dyDescent="0.35">
      <c r="A571" s="19" t="str">
        <f>IF($B571="","",IFERROR(MATCH($B571,SKOLY,0),"?")&amp;"-"&amp;COUNTIF($B$5:$B571,$B571))</f>
        <v/>
      </c>
      <c r="B571" s="7"/>
      <c r="C571" s="22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23"/>
      <c r="O571" s="23"/>
      <c r="P571" s="23"/>
      <c r="Q571" s="7"/>
      <c r="R571" s="7"/>
      <c r="S571" s="23"/>
      <c r="T571" s="7"/>
      <c r="U571" s="7"/>
      <c r="V571" s="10" t="str">
        <f t="shared" si="40"/>
        <v/>
      </c>
      <c r="W571" s="19" t="str">
        <f t="shared" si="41"/>
        <v/>
      </c>
      <c r="X571" s="19" t="str">
        <f t="shared" si="42"/>
        <v/>
      </c>
      <c r="Y571" s="19" t="str">
        <f t="shared" si="43"/>
        <v/>
      </c>
      <c r="Z571" s="19" t="str">
        <f t="shared" si="44"/>
        <v/>
      </c>
    </row>
    <row r="572" spans="1:26" ht="30" customHeight="1" x14ac:dyDescent="0.35">
      <c r="A572" s="19" t="str">
        <f>IF($B572="","",IFERROR(MATCH($B572,SKOLY,0),"?")&amp;"-"&amp;COUNTIF($B$5:$B572,$B572))</f>
        <v/>
      </c>
      <c r="B572" s="7"/>
      <c r="C572" s="22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23"/>
      <c r="O572" s="23"/>
      <c r="P572" s="23"/>
      <c r="Q572" s="7"/>
      <c r="R572" s="7"/>
      <c r="S572" s="23"/>
      <c r="T572" s="7"/>
      <c r="U572" s="7"/>
      <c r="V572" s="10" t="str">
        <f t="shared" si="40"/>
        <v/>
      </c>
      <c r="W572" s="19" t="str">
        <f t="shared" si="41"/>
        <v/>
      </c>
      <c r="X572" s="19" t="str">
        <f t="shared" si="42"/>
        <v/>
      </c>
      <c r="Y572" s="19" t="str">
        <f t="shared" si="43"/>
        <v/>
      </c>
      <c r="Z572" s="19" t="str">
        <f t="shared" si="44"/>
        <v/>
      </c>
    </row>
    <row r="573" spans="1:26" ht="30" customHeight="1" x14ac:dyDescent="0.35">
      <c r="A573" s="19" t="str">
        <f>IF($B573="","",IFERROR(MATCH($B573,SKOLY,0),"?")&amp;"-"&amp;COUNTIF($B$5:$B573,$B573))</f>
        <v/>
      </c>
      <c r="B573" s="7"/>
      <c r="C573" s="22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23"/>
      <c r="O573" s="23"/>
      <c r="P573" s="23"/>
      <c r="Q573" s="7"/>
      <c r="R573" s="7"/>
      <c r="S573" s="23"/>
      <c r="T573" s="7"/>
      <c r="U573" s="7"/>
      <c r="V573" s="10" t="str">
        <f t="shared" si="40"/>
        <v/>
      </c>
      <c r="W573" s="19" t="str">
        <f t="shared" si="41"/>
        <v/>
      </c>
      <c r="X573" s="19" t="str">
        <f t="shared" si="42"/>
        <v/>
      </c>
      <c r="Y573" s="19" t="str">
        <f t="shared" si="43"/>
        <v/>
      </c>
      <c r="Z573" s="19" t="str">
        <f t="shared" si="44"/>
        <v/>
      </c>
    </row>
    <row r="574" spans="1:26" ht="30" customHeight="1" x14ac:dyDescent="0.35">
      <c r="A574" s="19" t="str">
        <f>IF($B574="","",IFERROR(MATCH($B574,SKOLY,0),"?")&amp;"-"&amp;COUNTIF($B$5:$B574,$B574))</f>
        <v/>
      </c>
      <c r="B574" s="7"/>
      <c r="C574" s="22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23"/>
      <c r="O574" s="23"/>
      <c r="P574" s="23"/>
      <c r="Q574" s="7"/>
      <c r="R574" s="7"/>
      <c r="S574" s="23"/>
      <c r="T574" s="7"/>
      <c r="U574" s="7"/>
      <c r="V574" s="10" t="str">
        <f t="shared" si="40"/>
        <v/>
      </c>
      <c r="W574" s="19" t="str">
        <f t="shared" si="41"/>
        <v/>
      </c>
      <c r="X574" s="19" t="str">
        <f t="shared" si="42"/>
        <v/>
      </c>
      <c r="Y574" s="19" t="str">
        <f t="shared" si="43"/>
        <v/>
      </c>
      <c r="Z574" s="19" t="str">
        <f t="shared" si="44"/>
        <v/>
      </c>
    </row>
    <row r="575" spans="1:26" ht="30" customHeight="1" x14ac:dyDescent="0.35">
      <c r="A575" s="19" t="str">
        <f>IF($B575="","",IFERROR(MATCH($B575,SKOLY,0),"?")&amp;"-"&amp;COUNTIF($B$5:$B575,$B575))</f>
        <v/>
      </c>
      <c r="B575" s="7"/>
      <c r="C575" s="22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23"/>
      <c r="O575" s="23"/>
      <c r="P575" s="23"/>
      <c r="Q575" s="7"/>
      <c r="R575" s="7"/>
      <c r="S575" s="23"/>
      <c r="T575" s="7"/>
      <c r="U575" s="7"/>
      <c r="V575" s="10" t="str">
        <f t="shared" si="40"/>
        <v/>
      </c>
      <c r="W575" s="19" t="str">
        <f t="shared" si="41"/>
        <v/>
      </c>
      <c r="X575" s="19" t="str">
        <f t="shared" si="42"/>
        <v/>
      </c>
      <c r="Y575" s="19" t="str">
        <f t="shared" si="43"/>
        <v/>
      </c>
      <c r="Z575" s="19" t="str">
        <f t="shared" si="44"/>
        <v/>
      </c>
    </row>
    <row r="576" spans="1:26" ht="30" customHeight="1" x14ac:dyDescent="0.35">
      <c r="A576" s="19" t="str">
        <f>IF($B576="","",IFERROR(MATCH($B576,SKOLY,0),"?")&amp;"-"&amp;COUNTIF($B$5:$B576,$B576))</f>
        <v/>
      </c>
      <c r="B576" s="7"/>
      <c r="C576" s="22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23"/>
      <c r="O576" s="23"/>
      <c r="P576" s="23"/>
      <c r="Q576" s="7"/>
      <c r="R576" s="7"/>
      <c r="S576" s="23"/>
      <c r="T576" s="7"/>
      <c r="U576" s="7"/>
      <c r="V576" s="10" t="str">
        <f t="shared" si="40"/>
        <v/>
      </c>
      <c r="W576" s="19" t="str">
        <f t="shared" si="41"/>
        <v/>
      </c>
      <c r="X576" s="19" t="str">
        <f t="shared" si="42"/>
        <v/>
      </c>
      <c r="Y576" s="19" t="str">
        <f t="shared" si="43"/>
        <v/>
      </c>
      <c r="Z576" s="19" t="str">
        <f t="shared" si="44"/>
        <v/>
      </c>
    </row>
    <row r="577" spans="1:26" ht="30" customHeight="1" x14ac:dyDescent="0.35">
      <c r="A577" s="19" t="str">
        <f>IF($B577="","",IFERROR(MATCH($B577,SKOLY,0),"?")&amp;"-"&amp;COUNTIF($B$5:$B577,$B577))</f>
        <v/>
      </c>
      <c r="B577" s="7"/>
      <c r="C577" s="22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23"/>
      <c r="O577" s="23"/>
      <c r="P577" s="23"/>
      <c r="Q577" s="7"/>
      <c r="R577" s="7"/>
      <c r="S577" s="23"/>
      <c r="T577" s="7"/>
      <c r="U577" s="7"/>
      <c r="V577" s="10" t="str">
        <f t="shared" si="40"/>
        <v/>
      </c>
      <c r="W577" s="19" t="str">
        <f t="shared" si="41"/>
        <v/>
      </c>
      <c r="X577" s="19" t="str">
        <f t="shared" si="42"/>
        <v/>
      </c>
      <c r="Y577" s="19" t="str">
        <f t="shared" si="43"/>
        <v/>
      </c>
      <c r="Z577" s="19" t="str">
        <f t="shared" si="44"/>
        <v/>
      </c>
    </row>
    <row r="578" spans="1:26" ht="30" customHeight="1" x14ac:dyDescent="0.35">
      <c r="A578" s="19" t="str">
        <f>IF($B578="","",IFERROR(MATCH($B578,SKOLY,0),"?")&amp;"-"&amp;COUNTIF($B$5:$B578,$B578))</f>
        <v/>
      </c>
      <c r="B578" s="7"/>
      <c r="C578" s="22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23"/>
      <c r="O578" s="23"/>
      <c r="P578" s="23"/>
      <c r="Q578" s="7"/>
      <c r="R578" s="7"/>
      <c r="S578" s="23"/>
      <c r="T578" s="7"/>
      <c r="U578" s="7"/>
      <c r="V578" s="10" t="str">
        <f t="shared" si="40"/>
        <v/>
      </c>
      <c r="W578" s="19" t="str">
        <f t="shared" si="41"/>
        <v/>
      </c>
      <c r="X578" s="19" t="str">
        <f t="shared" si="42"/>
        <v/>
      </c>
      <c r="Y578" s="19" t="str">
        <f t="shared" si="43"/>
        <v/>
      </c>
      <c r="Z578" s="19" t="str">
        <f t="shared" si="44"/>
        <v/>
      </c>
    </row>
    <row r="579" spans="1:26" ht="30" customHeight="1" x14ac:dyDescent="0.35">
      <c r="A579" s="19" t="str">
        <f>IF($B579="","",IFERROR(MATCH($B579,SKOLY,0),"?")&amp;"-"&amp;COUNTIF($B$5:$B579,$B579))</f>
        <v/>
      </c>
      <c r="B579" s="7"/>
      <c r="C579" s="22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23"/>
      <c r="O579" s="23"/>
      <c r="P579" s="23"/>
      <c r="Q579" s="7"/>
      <c r="R579" s="7"/>
      <c r="S579" s="23"/>
      <c r="T579" s="7"/>
      <c r="U579" s="7"/>
      <c r="V579" s="10" t="str">
        <f t="shared" si="40"/>
        <v/>
      </c>
      <c r="W579" s="19" t="str">
        <f t="shared" si="41"/>
        <v/>
      </c>
      <c r="X579" s="19" t="str">
        <f t="shared" si="42"/>
        <v/>
      </c>
      <c r="Y579" s="19" t="str">
        <f t="shared" si="43"/>
        <v/>
      </c>
      <c r="Z579" s="19" t="str">
        <f t="shared" si="44"/>
        <v/>
      </c>
    </row>
    <row r="580" spans="1:26" ht="30" customHeight="1" x14ac:dyDescent="0.35">
      <c r="A580" s="19" t="str">
        <f>IF($B580="","",IFERROR(MATCH($B580,SKOLY,0),"?")&amp;"-"&amp;COUNTIF($B$5:$B580,$B580))</f>
        <v/>
      </c>
      <c r="B580" s="7"/>
      <c r="C580" s="22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23"/>
      <c r="O580" s="23"/>
      <c r="P580" s="23"/>
      <c r="Q580" s="7"/>
      <c r="R580" s="7"/>
      <c r="S580" s="23"/>
      <c r="T580" s="7"/>
      <c r="U580" s="7"/>
      <c r="V580" s="10" t="str">
        <f t="shared" si="40"/>
        <v/>
      </c>
      <c r="W580" s="19" t="str">
        <f t="shared" si="41"/>
        <v/>
      </c>
      <c r="X580" s="19" t="str">
        <f t="shared" si="42"/>
        <v/>
      </c>
      <c r="Y580" s="19" t="str">
        <f t="shared" si="43"/>
        <v/>
      </c>
      <c r="Z580" s="19" t="str">
        <f t="shared" si="44"/>
        <v/>
      </c>
    </row>
    <row r="581" spans="1:26" ht="30" customHeight="1" x14ac:dyDescent="0.35">
      <c r="A581" s="19" t="str">
        <f>IF($B581="","",IFERROR(MATCH($B581,SKOLY,0),"?")&amp;"-"&amp;COUNTIF($B$5:$B581,$B581))</f>
        <v/>
      </c>
      <c r="B581" s="7"/>
      <c r="C581" s="22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23"/>
      <c r="O581" s="23"/>
      <c r="P581" s="23"/>
      <c r="Q581" s="7"/>
      <c r="R581" s="7"/>
      <c r="S581" s="23"/>
      <c r="T581" s="7"/>
      <c r="U581" s="7"/>
      <c r="V581" s="10" t="str">
        <f t="shared" ref="V581:V604" si="45">IF($B581="","",IF(W581="","OK",LEFT(W581,LEN(W581)-2)))</f>
        <v/>
      </c>
      <c r="W581" s="19" t="str">
        <f t="shared" ref="W581:W604" si="46">IF($B581="","",IF(COUNTIF(SKOLY,$B581)=0,"✖ škola není v seznamu na listu Zapojené školy; ","")&amp;IF($C581="","✖ chybí vazba na ID položky v pasportizaci; ","")&amp;IF($D581="","✖ chybí technologie č. 1; ","")&amp;IF(AND($D581&lt;&gt;"",COUNTIF(CIS_TECHNOLOGIE,$D581)=0),"✖ technologie č. 1 mimo číselník; ","")&amp;IF(AND($E581&lt;&gt;"",COUNTIF(CIS_TECHNOLOGIE,$E581)=0),"✖ technologie č. 2 mimo číselník; ","")&amp;IF($F581="","✖ chybí předmět / vzdělávací oblast; ","")&amp;IF($G581="","✖ chybí obor vzdělání a ročník; ","")&amp;IF($H581="","✖ chybí téma / modul dle ŠVP; ","")&amp;IF($I581="","✖ chybí kompetence č. 1; ","")&amp;IF(AND($I581&lt;&gt;"",COUNTIF(CIS_KOMPETENCE,$I581)=0),"✖ kompetence č. 1 mimo číselník; ","")&amp;IF(AND($J581&lt;&gt;"",COUNTIF(CIS_KOMPETENCE,$J581)=0),"✖ kompetence č. 2 mimo číselník; ","")&amp;IF(AND($K581&lt;&gt;"",COUNTIF(CIS_KOMPETENCE,$K581)=0),"✖ kompetence č. 3 mimo číselník; ","")&amp;IF($L581="","✖ chybí způsob využití č. 1; ","")&amp;IF(AND($L581&lt;&gt;"",COUNTIF(CIS_ZPUSOB,$L581)=0),"✖ způsob využití č. 1 mimo číselník; ","")&amp;IF(AND($M581&lt;&gt;"",COUNTIF(CIS_ZPUSOB,$M581)=0),"✖ způsob využití č. 2 mimo číselník; ","")&amp;IF($N581="","✖ chybí frekvence využití; ","")&amp;IF(AND($N581&lt;&gt;"",COUNTIF(CIS_FREKVENCE,$N581)=0),"✖ frekvence mimo číselník; ","")&amp;IF(N($O581)&lt;=0,"✖ chybí počet zapojených žáků; ","")&amp;IF(N($P581)&lt;=0,"✖ chybí počet zapojených pedagogů; ","")&amp;IF(AND(N($O581)&gt;0,ISNUMBER(MATCH($B581,SKOLY,0)),N($O581)&gt;N(IFERROR(INDEX(SKOLY_ZACI,MATCH($B581,SKOLY,0)),0))),"✖ počet zapojených žáků převyšuje počet žáků školy; ","")&amp;IF(AND(N($P581)&gt;0,ISNUMBER(MATCH($B581,SKOLY,0)),N($P581)&gt;N(IFERROR(INDEX(SKOLY_PEDAGOGOVE,MATCH($B581,SKOLY,0)),0))),"✖ počet zapojených pedagogů převyšuje počet pedagogických pracovníků školy; ","")&amp;IF($Q581="","✖ chybí odpovědná role; ","")&amp;IF(AND($Q581&lt;&gt;"",COUNTIF(CIS_ROLE,$Q581)=0),"✖ odpovědná role mimo číselník; ","")&amp;IF(AND($R581&lt;&gt;"",COUNTIF(CIS_ROLE,$R581)=0),"✖ spolupracující role mimo číselník; ","")&amp;IF($S581="","✖ chybí zahájení využívání; ","")&amp;IF($T581="","✖ chybí způsob doložení č. 1; ","")&amp;IF(AND($T581&lt;&gt;"",COUNTIF(CIS_DOLOZENI,$T581)=0),"✖ způsob doložení č. 1 mimo číselník; ","")&amp;IF(AND($U581&lt;&gt;"",COUNTIF(CIS_DOLOZENI,$U581)=0),"✖ způsob doložení č. 2 mimo číselník; ","")&amp;IF(AND($E581&lt;&gt;"",$D581=""),"✖ vícenásobný výběr: technologie č. 2 vyplněna bez č. 1; ","")&amp;IF(AND($E581&lt;&gt;"",$E581=$D581),"✖ vícenásobný výběr: technologie č. 2 shodná s č. 1; ","")&amp;IF(AND($J581&lt;&gt;"",$I581=""),"✖ vícenásobný výběr: kompetence č. 2 vyplněna bez č. 1; ","")&amp;IF(AND($J581&lt;&gt;"",$J581=$I581),"✖ vícenásobný výběr: kompetence č. 2 shodná s č. 1; ","")&amp;IF(AND($K581&lt;&gt;"",$J581=""),"✖ vícenásobný výběr: kompetence č. 3 vyplněna bez č. 2; ","")&amp;IF(AND($K581&lt;&gt;"",OR($K581=$I581,$K581=$J581)),"✖ vícenásobný výběr: kompetence č. 3 opakuje č. 1 nebo č. 2; ","")&amp;IF(AND($M581&lt;&gt;"",$L581=""),"✖ vícenásobný výběr: způsob využití č. 2 vyplněn bez č. 1; ","")&amp;IF(AND($M581&lt;&gt;"",$M581=$L581),"✖ vícenásobný výběr: způsob využití č. 2 shodný s č. 1; ","")&amp;IF(AND($R581&lt;&gt;"",$Q581=""),"✖ vícenásobný výběr: spolupracující role vyplněna bez odpovědné role; ","")&amp;IF(AND($R581&lt;&gt;"",$R581=$Q581),"✖ vícenásobný výběr: spolupracující role shodná s odpovědnou rolí; ","")&amp;IF(AND($U581&lt;&gt;"",$T581=""),"✖ vícenásobný výběr: způsob doložení č. 2 vyplněn bez č. 1; ","")&amp;IF(AND($U581&lt;&gt;"",$U581=$T581),"✖ vícenásobný výběr: způsob doložení č. 2 shodný s č. 1; ","")&amp;IF(AND($H581&lt;&gt;"",LEN($H581)&lt;30),"▲ stručné téma / modul (méně než 30 znaků); ","")&amp;IF(AND($C581&lt;&gt;"",LOWER(LEFT($C581,4))&lt;&gt;"stáv",SUMPRODUCT(--(PASPORT_ID=TRIM(LEFT($C581,IFERROR(FIND(";",$C581)-1,LEN($C581))))))=0),"▲ vazba na ID položky neodpovídá žádné položce v pasportizaci; ",""))</f>
        <v/>
      </c>
      <c r="X581" s="19" t="str">
        <f t="shared" ref="X581:X604" si="47">IF($B581="","",LEN(W581)-LEN(SUBSTITUTE(W581,"✖","")))</f>
        <v/>
      </c>
      <c r="Y581" s="19" t="str">
        <f t="shared" ref="Y581:Y604" si="48">IF($B581="","",LEN(W581)-LEN(SUBSTITUTE(W581,"▲","")))</f>
        <v/>
      </c>
      <c r="Z581" s="19" t="str">
        <f t="shared" ref="Z581:Z604" si="49">IF($B581="","",(LEN(W581)-LEN(SUBSTITUTE(W581,"vícenásobný výběr","")))/LEN("vícenásobný výběr"))</f>
        <v/>
      </c>
    </row>
    <row r="582" spans="1:26" ht="30" customHeight="1" x14ac:dyDescent="0.35">
      <c r="A582" s="19" t="str">
        <f>IF($B582="","",IFERROR(MATCH($B582,SKOLY,0),"?")&amp;"-"&amp;COUNTIF($B$5:$B582,$B582))</f>
        <v/>
      </c>
      <c r="B582" s="7"/>
      <c r="C582" s="22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23"/>
      <c r="O582" s="23"/>
      <c r="P582" s="23"/>
      <c r="Q582" s="7"/>
      <c r="R582" s="7"/>
      <c r="S582" s="23"/>
      <c r="T582" s="7"/>
      <c r="U582" s="7"/>
      <c r="V582" s="10" t="str">
        <f t="shared" si="45"/>
        <v/>
      </c>
      <c r="W582" s="19" t="str">
        <f t="shared" si="46"/>
        <v/>
      </c>
      <c r="X582" s="19" t="str">
        <f t="shared" si="47"/>
        <v/>
      </c>
      <c r="Y582" s="19" t="str">
        <f t="shared" si="48"/>
        <v/>
      </c>
      <c r="Z582" s="19" t="str">
        <f t="shared" si="49"/>
        <v/>
      </c>
    </row>
    <row r="583" spans="1:26" ht="30" customHeight="1" x14ac:dyDescent="0.35">
      <c r="A583" s="19" t="str">
        <f>IF($B583="","",IFERROR(MATCH($B583,SKOLY,0),"?")&amp;"-"&amp;COUNTIF($B$5:$B583,$B583))</f>
        <v/>
      </c>
      <c r="B583" s="7"/>
      <c r="C583" s="22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23"/>
      <c r="O583" s="23"/>
      <c r="P583" s="23"/>
      <c r="Q583" s="7"/>
      <c r="R583" s="7"/>
      <c r="S583" s="23"/>
      <c r="T583" s="7"/>
      <c r="U583" s="7"/>
      <c r="V583" s="10" t="str">
        <f t="shared" si="45"/>
        <v/>
      </c>
      <c r="W583" s="19" t="str">
        <f t="shared" si="46"/>
        <v/>
      </c>
      <c r="X583" s="19" t="str">
        <f t="shared" si="47"/>
        <v/>
      </c>
      <c r="Y583" s="19" t="str">
        <f t="shared" si="48"/>
        <v/>
      </c>
      <c r="Z583" s="19" t="str">
        <f t="shared" si="49"/>
        <v/>
      </c>
    </row>
    <row r="584" spans="1:26" ht="30" customHeight="1" x14ac:dyDescent="0.35">
      <c r="A584" s="19" t="str">
        <f>IF($B584="","",IFERROR(MATCH($B584,SKOLY,0),"?")&amp;"-"&amp;COUNTIF($B$5:$B584,$B584))</f>
        <v/>
      </c>
      <c r="B584" s="7"/>
      <c r="C584" s="22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23"/>
      <c r="O584" s="23"/>
      <c r="P584" s="23"/>
      <c r="Q584" s="7"/>
      <c r="R584" s="7"/>
      <c r="S584" s="23"/>
      <c r="T584" s="7"/>
      <c r="U584" s="7"/>
      <c r="V584" s="10" t="str">
        <f t="shared" si="45"/>
        <v/>
      </c>
      <c r="W584" s="19" t="str">
        <f t="shared" si="46"/>
        <v/>
      </c>
      <c r="X584" s="19" t="str">
        <f t="shared" si="47"/>
        <v/>
      </c>
      <c r="Y584" s="19" t="str">
        <f t="shared" si="48"/>
        <v/>
      </c>
      <c r="Z584" s="19" t="str">
        <f t="shared" si="49"/>
        <v/>
      </c>
    </row>
    <row r="585" spans="1:26" ht="30" customHeight="1" x14ac:dyDescent="0.35">
      <c r="A585" s="19" t="str">
        <f>IF($B585="","",IFERROR(MATCH($B585,SKOLY,0),"?")&amp;"-"&amp;COUNTIF($B$5:$B585,$B585))</f>
        <v/>
      </c>
      <c r="B585" s="7"/>
      <c r="C585" s="22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23"/>
      <c r="O585" s="23"/>
      <c r="P585" s="23"/>
      <c r="Q585" s="7"/>
      <c r="R585" s="7"/>
      <c r="S585" s="23"/>
      <c r="T585" s="7"/>
      <c r="U585" s="7"/>
      <c r="V585" s="10" t="str">
        <f t="shared" si="45"/>
        <v/>
      </c>
      <c r="W585" s="19" t="str">
        <f t="shared" si="46"/>
        <v/>
      </c>
      <c r="X585" s="19" t="str">
        <f t="shared" si="47"/>
        <v/>
      </c>
      <c r="Y585" s="19" t="str">
        <f t="shared" si="48"/>
        <v/>
      </c>
      <c r="Z585" s="19" t="str">
        <f t="shared" si="49"/>
        <v/>
      </c>
    </row>
    <row r="586" spans="1:26" ht="30" customHeight="1" x14ac:dyDescent="0.35">
      <c r="A586" s="19" t="str">
        <f>IF($B586="","",IFERROR(MATCH($B586,SKOLY,0),"?")&amp;"-"&amp;COUNTIF($B$5:$B586,$B586))</f>
        <v/>
      </c>
      <c r="B586" s="7"/>
      <c r="C586" s="22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23"/>
      <c r="O586" s="23"/>
      <c r="P586" s="23"/>
      <c r="Q586" s="7"/>
      <c r="R586" s="7"/>
      <c r="S586" s="23"/>
      <c r="T586" s="7"/>
      <c r="U586" s="7"/>
      <c r="V586" s="10" t="str">
        <f t="shared" si="45"/>
        <v/>
      </c>
      <c r="W586" s="19" t="str">
        <f t="shared" si="46"/>
        <v/>
      </c>
      <c r="X586" s="19" t="str">
        <f t="shared" si="47"/>
        <v/>
      </c>
      <c r="Y586" s="19" t="str">
        <f t="shared" si="48"/>
        <v/>
      </c>
      <c r="Z586" s="19" t="str">
        <f t="shared" si="49"/>
        <v/>
      </c>
    </row>
    <row r="587" spans="1:26" ht="30" customHeight="1" x14ac:dyDescent="0.35">
      <c r="A587" s="19" t="str">
        <f>IF($B587="","",IFERROR(MATCH($B587,SKOLY,0),"?")&amp;"-"&amp;COUNTIF($B$5:$B587,$B587))</f>
        <v/>
      </c>
      <c r="B587" s="7"/>
      <c r="C587" s="22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23"/>
      <c r="O587" s="23"/>
      <c r="P587" s="23"/>
      <c r="Q587" s="7"/>
      <c r="R587" s="7"/>
      <c r="S587" s="23"/>
      <c r="T587" s="7"/>
      <c r="U587" s="7"/>
      <c r="V587" s="10" t="str">
        <f t="shared" si="45"/>
        <v/>
      </c>
      <c r="W587" s="19" t="str">
        <f t="shared" si="46"/>
        <v/>
      </c>
      <c r="X587" s="19" t="str">
        <f t="shared" si="47"/>
        <v/>
      </c>
      <c r="Y587" s="19" t="str">
        <f t="shared" si="48"/>
        <v/>
      </c>
      <c r="Z587" s="19" t="str">
        <f t="shared" si="49"/>
        <v/>
      </c>
    </row>
    <row r="588" spans="1:26" ht="30" customHeight="1" x14ac:dyDescent="0.35">
      <c r="A588" s="19" t="str">
        <f>IF($B588="","",IFERROR(MATCH($B588,SKOLY,0),"?")&amp;"-"&amp;COUNTIF($B$5:$B588,$B588))</f>
        <v/>
      </c>
      <c r="B588" s="7"/>
      <c r="C588" s="22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23"/>
      <c r="O588" s="23"/>
      <c r="P588" s="23"/>
      <c r="Q588" s="7"/>
      <c r="R588" s="7"/>
      <c r="S588" s="23"/>
      <c r="T588" s="7"/>
      <c r="U588" s="7"/>
      <c r="V588" s="10" t="str">
        <f t="shared" si="45"/>
        <v/>
      </c>
      <c r="W588" s="19" t="str">
        <f t="shared" si="46"/>
        <v/>
      </c>
      <c r="X588" s="19" t="str">
        <f t="shared" si="47"/>
        <v/>
      </c>
      <c r="Y588" s="19" t="str">
        <f t="shared" si="48"/>
        <v/>
      </c>
      <c r="Z588" s="19" t="str">
        <f t="shared" si="49"/>
        <v/>
      </c>
    </row>
    <row r="589" spans="1:26" ht="30" customHeight="1" x14ac:dyDescent="0.35">
      <c r="A589" s="19" t="str">
        <f>IF($B589="","",IFERROR(MATCH($B589,SKOLY,0),"?")&amp;"-"&amp;COUNTIF($B$5:$B589,$B589))</f>
        <v/>
      </c>
      <c r="B589" s="7"/>
      <c r="C589" s="22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23"/>
      <c r="O589" s="23"/>
      <c r="P589" s="23"/>
      <c r="Q589" s="7"/>
      <c r="R589" s="7"/>
      <c r="S589" s="23"/>
      <c r="T589" s="7"/>
      <c r="U589" s="7"/>
      <c r="V589" s="10" t="str">
        <f t="shared" si="45"/>
        <v/>
      </c>
      <c r="W589" s="19" t="str">
        <f t="shared" si="46"/>
        <v/>
      </c>
      <c r="X589" s="19" t="str">
        <f t="shared" si="47"/>
        <v/>
      </c>
      <c r="Y589" s="19" t="str">
        <f t="shared" si="48"/>
        <v/>
      </c>
      <c r="Z589" s="19" t="str">
        <f t="shared" si="49"/>
        <v/>
      </c>
    </row>
    <row r="590" spans="1:26" ht="30" customHeight="1" x14ac:dyDescent="0.35">
      <c r="A590" s="19" t="str">
        <f>IF($B590="","",IFERROR(MATCH($B590,SKOLY,0),"?")&amp;"-"&amp;COUNTIF($B$5:$B590,$B590))</f>
        <v/>
      </c>
      <c r="B590" s="7"/>
      <c r="C590" s="22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23"/>
      <c r="O590" s="23"/>
      <c r="P590" s="23"/>
      <c r="Q590" s="7"/>
      <c r="R590" s="7"/>
      <c r="S590" s="23"/>
      <c r="T590" s="7"/>
      <c r="U590" s="7"/>
      <c r="V590" s="10" t="str">
        <f t="shared" si="45"/>
        <v/>
      </c>
      <c r="W590" s="19" t="str">
        <f t="shared" si="46"/>
        <v/>
      </c>
      <c r="X590" s="19" t="str">
        <f t="shared" si="47"/>
        <v/>
      </c>
      <c r="Y590" s="19" t="str">
        <f t="shared" si="48"/>
        <v/>
      </c>
      <c r="Z590" s="19" t="str">
        <f t="shared" si="49"/>
        <v/>
      </c>
    </row>
    <row r="591" spans="1:26" ht="30" customHeight="1" x14ac:dyDescent="0.35">
      <c r="A591" s="19" t="str">
        <f>IF($B591="","",IFERROR(MATCH($B591,SKOLY,0),"?")&amp;"-"&amp;COUNTIF($B$5:$B591,$B591))</f>
        <v/>
      </c>
      <c r="B591" s="7"/>
      <c r="C591" s="22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23"/>
      <c r="O591" s="23"/>
      <c r="P591" s="23"/>
      <c r="Q591" s="7"/>
      <c r="R591" s="7"/>
      <c r="S591" s="23"/>
      <c r="T591" s="7"/>
      <c r="U591" s="7"/>
      <c r="V591" s="10" t="str">
        <f t="shared" si="45"/>
        <v/>
      </c>
      <c r="W591" s="19" t="str">
        <f t="shared" si="46"/>
        <v/>
      </c>
      <c r="X591" s="19" t="str">
        <f t="shared" si="47"/>
        <v/>
      </c>
      <c r="Y591" s="19" t="str">
        <f t="shared" si="48"/>
        <v/>
      </c>
      <c r="Z591" s="19" t="str">
        <f t="shared" si="49"/>
        <v/>
      </c>
    </row>
    <row r="592" spans="1:26" ht="30" customHeight="1" x14ac:dyDescent="0.35">
      <c r="A592" s="19" t="str">
        <f>IF($B592="","",IFERROR(MATCH($B592,SKOLY,0),"?")&amp;"-"&amp;COUNTIF($B$5:$B592,$B592))</f>
        <v/>
      </c>
      <c r="B592" s="7"/>
      <c r="C592" s="22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23"/>
      <c r="O592" s="23"/>
      <c r="P592" s="23"/>
      <c r="Q592" s="7"/>
      <c r="R592" s="7"/>
      <c r="S592" s="23"/>
      <c r="T592" s="7"/>
      <c r="U592" s="7"/>
      <c r="V592" s="10" t="str">
        <f t="shared" si="45"/>
        <v/>
      </c>
      <c r="W592" s="19" t="str">
        <f t="shared" si="46"/>
        <v/>
      </c>
      <c r="X592" s="19" t="str">
        <f t="shared" si="47"/>
        <v/>
      </c>
      <c r="Y592" s="19" t="str">
        <f t="shared" si="48"/>
        <v/>
      </c>
      <c r="Z592" s="19" t="str">
        <f t="shared" si="49"/>
        <v/>
      </c>
    </row>
    <row r="593" spans="1:26" ht="30" customHeight="1" x14ac:dyDescent="0.35">
      <c r="A593" s="19" t="str">
        <f>IF($B593="","",IFERROR(MATCH($B593,SKOLY,0),"?")&amp;"-"&amp;COUNTIF($B$5:$B593,$B593))</f>
        <v/>
      </c>
      <c r="B593" s="7"/>
      <c r="C593" s="22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23"/>
      <c r="O593" s="23"/>
      <c r="P593" s="23"/>
      <c r="Q593" s="7"/>
      <c r="R593" s="7"/>
      <c r="S593" s="23"/>
      <c r="T593" s="7"/>
      <c r="U593" s="7"/>
      <c r="V593" s="10" t="str">
        <f t="shared" si="45"/>
        <v/>
      </c>
      <c r="W593" s="19" t="str">
        <f t="shared" si="46"/>
        <v/>
      </c>
      <c r="X593" s="19" t="str">
        <f t="shared" si="47"/>
        <v/>
      </c>
      <c r="Y593" s="19" t="str">
        <f t="shared" si="48"/>
        <v/>
      </c>
      <c r="Z593" s="19" t="str">
        <f t="shared" si="49"/>
        <v/>
      </c>
    </row>
    <row r="594" spans="1:26" ht="30" customHeight="1" x14ac:dyDescent="0.35">
      <c r="A594" s="19" t="str">
        <f>IF($B594="","",IFERROR(MATCH($B594,SKOLY,0),"?")&amp;"-"&amp;COUNTIF($B$5:$B594,$B594))</f>
        <v/>
      </c>
      <c r="B594" s="7"/>
      <c r="C594" s="22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23"/>
      <c r="O594" s="23"/>
      <c r="P594" s="23"/>
      <c r="Q594" s="7"/>
      <c r="R594" s="7"/>
      <c r="S594" s="23"/>
      <c r="T594" s="7"/>
      <c r="U594" s="7"/>
      <c r="V594" s="10" t="str">
        <f t="shared" si="45"/>
        <v/>
      </c>
      <c r="W594" s="19" t="str">
        <f t="shared" si="46"/>
        <v/>
      </c>
      <c r="X594" s="19" t="str">
        <f t="shared" si="47"/>
        <v/>
      </c>
      <c r="Y594" s="19" t="str">
        <f t="shared" si="48"/>
        <v/>
      </c>
      <c r="Z594" s="19" t="str">
        <f t="shared" si="49"/>
        <v/>
      </c>
    </row>
    <row r="595" spans="1:26" ht="30" customHeight="1" x14ac:dyDescent="0.35">
      <c r="A595" s="19" t="str">
        <f>IF($B595="","",IFERROR(MATCH($B595,SKOLY,0),"?")&amp;"-"&amp;COUNTIF($B$5:$B595,$B595))</f>
        <v/>
      </c>
      <c r="B595" s="7"/>
      <c r="C595" s="22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23"/>
      <c r="O595" s="23"/>
      <c r="P595" s="23"/>
      <c r="Q595" s="7"/>
      <c r="R595" s="7"/>
      <c r="S595" s="23"/>
      <c r="T595" s="7"/>
      <c r="U595" s="7"/>
      <c r="V595" s="10" t="str">
        <f t="shared" si="45"/>
        <v/>
      </c>
      <c r="W595" s="19" t="str">
        <f t="shared" si="46"/>
        <v/>
      </c>
      <c r="X595" s="19" t="str">
        <f t="shared" si="47"/>
        <v/>
      </c>
      <c r="Y595" s="19" t="str">
        <f t="shared" si="48"/>
        <v/>
      </c>
      <c r="Z595" s="19" t="str">
        <f t="shared" si="49"/>
        <v/>
      </c>
    </row>
    <row r="596" spans="1:26" ht="30" customHeight="1" x14ac:dyDescent="0.35">
      <c r="A596" s="19" t="str">
        <f>IF($B596="","",IFERROR(MATCH($B596,SKOLY,0),"?")&amp;"-"&amp;COUNTIF($B$5:$B596,$B596))</f>
        <v/>
      </c>
      <c r="B596" s="7"/>
      <c r="C596" s="22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23"/>
      <c r="O596" s="23"/>
      <c r="P596" s="23"/>
      <c r="Q596" s="7"/>
      <c r="R596" s="7"/>
      <c r="S596" s="23"/>
      <c r="T596" s="7"/>
      <c r="U596" s="7"/>
      <c r="V596" s="10" t="str">
        <f t="shared" si="45"/>
        <v/>
      </c>
      <c r="W596" s="19" t="str">
        <f t="shared" si="46"/>
        <v/>
      </c>
      <c r="X596" s="19" t="str">
        <f t="shared" si="47"/>
        <v/>
      </c>
      <c r="Y596" s="19" t="str">
        <f t="shared" si="48"/>
        <v/>
      </c>
      <c r="Z596" s="19" t="str">
        <f t="shared" si="49"/>
        <v/>
      </c>
    </row>
    <row r="597" spans="1:26" ht="30" customHeight="1" x14ac:dyDescent="0.35">
      <c r="A597" s="19" t="str">
        <f>IF($B597="","",IFERROR(MATCH($B597,SKOLY,0),"?")&amp;"-"&amp;COUNTIF($B$5:$B597,$B597))</f>
        <v/>
      </c>
      <c r="B597" s="7"/>
      <c r="C597" s="22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23"/>
      <c r="O597" s="23"/>
      <c r="P597" s="23"/>
      <c r="Q597" s="7"/>
      <c r="R597" s="7"/>
      <c r="S597" s="23"/>
      <c r="T597" s="7"/>
      <c r="U597" s="7"/>
      <c r="V597" s="10" t="str">
        <f t="shared" si="45"/>
        <v/>
      </c>
      <c r="W597" s="19" t="str">
        <f t="shared" si="46"/>
        <v/>
      </c>
      <c r="X597" s="19" t="str">
        <f t="shared" si="47"/>
        <v/>
      </c>
      <c r="Y597" s="19" t="str">
        <f t="shared" si="48"/>
        <v/>
      </c>
      <c r="Z597" s="19" t="str">
        <f t="shared" si="49"/>
        <v/>
      </c>
    </row>
    <row r="598" spans="1:26" ht="30" customHeight="1" x14ac:dyDescent="0.35">
      <c r="A598" s="19" t="str">
        <f>IF($B598="","",IFERROR(MATCH($B598,SKOLY,0),"?")&amp;"-"&amp;COUNTIF($B$5:$B598,$B598))</f>
        <v/>
      </c>
      <c r="B598" s="7"/>
      <c r="C598" s="22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23"/>
      <c r="O598" s="23"/>
      <c r="P598" s="23"/>
      <c r="Q598" s="7"/>
      <c r="R598" s="7"/>
      <c r="S598" s="23"/>
      <c r="T598" s="7"/>
      <c r="U598" s="7"/>
      <c r="V598" s="10" t="str">
        <f t="shared" si="45"/>
        <v/>
      </c>
      <c r="W598" s="19" t="str">
        <f t="shared" si="46"/>
        <v/>
      </c>
      <c r="X598" s="19" t="str">
        <f t="shared" si="47"/>
        <v/>
      </c>
      <c r="Y598" s="19" t="str">
        <f t="shared" si="48"/>
        <v/>
      </c>
      <c r="Z598" s="19" t="str">
        <f t="shared" si="49"/>
        <v/>
      </c>
    </row>
    <row r="599" spans="1:26" ht="30" customHeight="1" x14ac:dyDescent="0.35">
      <c r="A599" s="19" t="str">
        <f>IF($B599="","",IFERROR(MATCH($B599,SKOLY,0),"?")&amp;"-"&amp;COUNTIF($B$5:$B599,$B599))</f>
        <v/>
      </c>
      <c r="B599" s="7"/>
      <c r="C599" s="22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23"/>
      <c r="O599" s="23"/>
      <c r="P599" s="23"/>
      <c r="Q599" s="7"/>
      <c r="R599" s="7"/>
      <c r="S599" s="23"/>
      <c r="T599" s="7"/>
      <c r="U599" s="7"/>
      <c r="V599" s="10" t="str">
        <f t="shared" si="45"/>
        <v/>
      </c>
      <c r="W599" s="19" t="str">
        <f t="shared" si="46"/>
        <v/>
      </c>
      <c r="X599" s="19" t="str">
        <f t="shared" si="47"/>
        <v/>
      </c>
      <c r="Y599" s="19" t="str">
        <f t="shared" si="48"/>
        <v/>
      </c>
      <c r="Z599" s="19" t="str">
        <f t="shared" si="49"/>
        <v/>
      </c>
    </row>
    <row r="600" spans="1:26" ht="30" customHeight="1" x14ac:dyDescent="0.35">
      <c r="A600" s="19" t="str">
        <f>IF($B600="","",IFERROR(MATCH($B600,SKOLY,0),"?")&amp;"-"&amp;COUNTIF($B$5:$B600,$B600))</f>
        <v/>
      </c>
      <c r="B600" s="7"/>
      <c r="C600" s="22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23"/>
      <c r="O600" s="23"/>
      <c r="P600" s="23"/>
      <c r="Q600" s="7"/>
      <c r="R600" s="7"/>
      <c r="S600" s="23"/>
      <c r="T600" s="7"/>
      <c r="U600" s="7"/>
      <c r="V600" s="10" t="str">
        <f t="shared" si="45"/>
        <v/>
      </c>
      <c r="W600" s="19" t="str">
        <f t="shared" si="46"/>
        <v/>
      </c>
      <c r="X600" s="19" t="str">
        <f t="shared" si="47"/>
        <v/>
      </c>
      <c r="Y600" s="19" t="str">
        <f t="shared" si="48"/>
        <v/>
      </c>
      <c r="Z600" s="19" t="str">
        <f t="shared" si="49"/>
        <v/>
      </c>
    </row>
    <row r="601" spans="1:26" ht="30" customHeight="1" x14ac:dyDescent="0.35">
      <c r="A601" s="19" t="str">
        <f>IF($B601="","",IFERROR(MATCH($B601,SKOLY,0),"?")&amp;"-"&amp;COUNTIF($B$5:$B601,$B601))</f>
        <v/>
      </c>
      <c r="B601" s="7"/>
      <c r="C601" s="22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23"/>
      <c r="O601" s="23"/>
      <c r="P601" s="23"/>
      <c r="Q601" s="7"/>
      <c r="R601" s="7"/>
      <c r="S601" s="23"/>
      <c r="T601" s="7"/>
      <c r="U601" s="7"/>
      <c r="V601" s="10" t="str">
        <f t="shared" si="45"/>
        <v/>
      </c>
      <c r="W601" s="19" t="str">
        <f t="shared" si="46"/>
        <v/>
      </c>
      <c r="X601" s="19" t="str">
        <f t="shared" si="47"/>
        <v/>
      </c>
      <c r="Y601" s="19" t="str">
        <f t="shared" si="48"/>
        <v/>
      </c>
      <c r="Z601" s="19" t="str">
        <f t="shared" si="49"/>
        <v/>
      </c>
    </row>
    <row r="602" spans="1:26" ht="30" customHeight="1" x14ac:dyDescent="0.35">
      <c r="A602" s="19" t="str">
        <f>IF($B602="","",IFERROR(MATCH($B602,SKOLY,0),"?")&amp;"-"&amp;COUNTIF($B$5:$B602,$B602))</f>
        <v/>
      </c>
      <c r="B602" s="7"/>
      <c r="C602" s="22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23"/>
      <c r="O602" s="23"/>
      <c r="P602" s="23"/>
      <c r="Q602" s="7"/>
      <c r="R602" s="7"/>
      <c r="S602" s="23"/>
      <c r="T602" s="7"/>
      <c r="U602" s="7"/>
      <c r="V602" s="10" t="str">
        <f t="shared" si="45"/>
        <v/>
      </c>
      <c r="W602" s="19" t="str">
        <f t="shared" si="46"/>
        <v/>
      </c>
      <c r="X602" s="19" t="str">
        <f t="shared" si="47"/>
        <v/>
      </c>
      <c r="Y602" s="19" t="str">
        <f t="shared" si="48"/>
        <v/>
      </c>
      <c r="Z602" s="19" t="str">
        <f t="shared" si="49"/>
        <v/>
      </c>
    </row>
    <row r="603" spans="1:26" ht="30" customHeight="1" x14ac:dyDescent="0.35">
      <c r="A603" s="19" t="str">
        <f>IF($B603="","",IFERROR(MATCH($B603,SKOLY,0),"?")&amp;"-"&amp;COUNTIF($B$5:$B603,$B603))</f>
        <v/>
      </c>
      <c r="B603" s="7"/>
      <c r="C603" s="22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23"/>
      <c r="O603" s="23"/>
      <c r="P603" s="23"/>
      <c r="Q603" s="7"/>
      <c r="R603" s="7"/>
      <c r="S603" s="23"/>
      <c r="T603" s="7"/>
      <c r="U603" s="7"/>
      <c r="V603" s="10" t="str">
        <f t="shared" si="45"/>
        <v/>
      </c>
      <c r="W603" s="19" t="str">
        <f t="shared" si="46"/>
        <v/>
      </c>
      <c r="X603" s="19" t="str">
        <f t="shared" si="47"/>
        <v/>
      </c>
      <c r="Y603" s="19" t="str">
        <f t="shared" si="48"/>
        <v/>
      </c>
      <c r="Z603" s="19" t="str">
        <f t="shared" si="49"/>
        <v/>
      </c>
    </row>
    <row r="604" spans="1:26" ht="30" customHeight="1" x14ac:dyDescent="0.35">
      <c r="A604" s="19" t="str">
        <f>IF($B604="","",IFERROR(MATCH($B604,SKOLY,0),"?")&amp;"-"&amp;COUNTIF($B$5:$B604,$B604))</f>
        <v/>
      </c>
      <c r="B604" s="7"/>
      <c r="C604" s="22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23"/>
      <c r="O604" s="23"/>
      <c r="P604" s="23"/>
      <c r="Q604" s="7"/>
      <c r="R604" s="7"/>
      <c r="S604" s="23"/>
      <c r="T604" s="7"/>
      <c r="U604" s="7"/>
      <c r="V604" s="10" t="str">
        <f t="shared" si="45"/>
        <v/>
      </c>
      <c r="W604" s="19" t="str">
        <f t="shared" si="46"/>
        <v/>
      </c>
      <c r="X604" s="19" t="str">
        <f t="shared" si="47"/>
        <v/>
      </c>
      <c r="Y604" s="19" t="str">
        <f t="shared" si="48"/>
        <v/>
      </c>
      <c r="Z604" s="19" t="str">
        <f t="shared" si="49"/>
        <v/>
      </c>
    </row>
    <row r="606" spans="1:26" x14ac:dyDescent="0.35">
      <c r="B606" s="41" t="s">
        <v>124</v>
      </c>
      <c r="C606" s="40"/>
      <c r="D606" s="40"/>
      <c r="E606" s="40"/>
    </row>
    <row r="607" spans="1:26" ht="16" customHeight="1" x14ac:dyDescent="0.35">
      <c r="A607" s="44" t="s">
        <v>222</v>
      </c>
      <c r="B607" s="40"/>
      <c r="C607" s="40"/>
      <c r="D607" s="40"/>
      <c r="E607" s="40"/>
      <c r="F607" s="40"/>
      <c r="G607" s="40"/>
      <c r="H607" s="40"/>
      <c r="I607" s="40"/>
      <c r="J607" s="40"/>
      <c r="K607" s="40"/>
      <c r="L607" s="40"/>
      <c r="M607" s="40"/>
      <c r="N607" s="40"/>
      <c r="O607" s="40"/>
      <c r="P607" s="40"/>
      <c r="Q607" s="40"/>
      <c r="R607" s="40"/>
      <c r="S607" s="40"/>
      <c r="T607" s="40"/>
      <c r="U607" s="40"/>
      <c r="V607" s="40"/>
    </row>
    <row r="608" spans="1:26" ht="16" customHeight="1" x14ac:dyDescent="0.35">
      <c r="A608" s="39" t="s">
        <v>223</v>
      </c>
      <c r="B608" s="40"/>
      <c r="C608" s="40"/>
      <c r="D608" s="40"/>
      <c r="E608" s="40"/>
      <c r="F608" s="40"/>
      <c r="G608" s="40"/>
      <c r="H608" s="40"/>
      <c r="I608" s="40"/>
      <c r="J608" s="40"/>
      <c r="K608" s="40"/>
      <c r="L608" s="40"/>
      <c r="M608" s="40"/>
      <c r="N608" s="40"/>
      <c r="O608" s="40"/>
      <c r="P608" s="40"/>
      <c r="Q608" s="40"/>
      <c r="R608" s="40"/>
      <c r="S608" s="40"/>
      <c r="T608" s="40"/>
      <c r="U608" s="40"/>
      <c r="V608" s="40"/>
    </row>
    <row r="609" spans="1:22" ht="16" customHeight="1" x14ac:dyDescent="0.35">
      <c r="A609" s="39" t="s">
        <v>224</v>
      </c>
      <c r="B609" s="40"/>
      <c r="C609" s="40"/>
      <c r="D609" s="40"/>
      <c r="E609" s="40"/>
      <c r="F609" s="40"/>
      <c r="G609" s="40"/>
      <c r="H609" s="40"/>
      <c r="I609" s="40"/>
      <c r="J609" s="40"/>
      <c r="K609" s="40"/>
      <c r="L609" s="40"/>
      <c r="M609" s="40"/>
      <c r="N609" s="40"/>
      <c r="O609" s="40"/>
      <c r="P609" s="40"/>
      <c r="Q609" s="40"/>
      <c r="R609" s="40"/>
      <c r="S609" s="40"/>
      <c r="T609" s="40"/>
      <c r="U609" s="40"/>
      <c r="V609" s="40"/>
    </row>
    <row r="611" spans="1:22" ht="16" customHeight="1" x14ac:dyDescent="0.35">
      <c r="A611" s="44" t="s">
        <v>130</v>
      </c>
      <c r="B611" s="40"/>
      <c r="C611" s="40"/>
      <c r="D611" s="40"/>
      <c r="E611" s="40"/>
      <c r="F611" s="40"/>
      <c r="G611" s="40"/>
      <c r="H611" s="40"/>
      <c r="I611" s="40"/>
      <c r="J611" s="40"/>
      <c r="K611" s="40"/>
      <c r="L611" s="40"/>
      <c r="M611" s="40"/>
      <c r="N611" s="40"/>
      <c r="O611" s="40"/>
      <c r="P611" s="40"/>
      <c r="Q611" s="40"/>
      <c r="R611" s="40"/>
      <c r="S611" s="40"/>
      <c r="T611" s="40"/>
      <c r="U611" s="40"/>
      <c r="V611" s="40"/>
    </row>
    <row r="612" spans="1:22" ht="32.15" customHeight="1" x14ac:dyDescent="0.35">
      <c r="A612" s="39" t="s">
        <v>225</v>
      </c>
      <c r="B612" s="40"/>
      <c r="C612" s="40"/>
      <c r="D612" s="40"/>
      <c r="E612" s="40"/>
      <c r="F612" s="40"/>
      <c r="G612" s="40"/>
      <c r="H612" s="40"/>
      <c r="I612" s="40"/>
      <c r="J612" s="40"/>
      <c r="K612" s="40"/>
      <c r="L612" s="40"/>
      <c r="M612" s="40"/>
      <c r="N612" s="40"/>
      <c r="O612" s="40"/>
      <c r="P612" s="40"/>
      <c r="Q612" s="40"/>
      <c r="R612" s="40"/>
      <c r="S612" s="40"/>
      <c r="T612" s="40"/>
      <c r="U612" s="40"/>
      <c r="V612" s="40"/>
    </row>
    <row r="613" spans="1:22" ht="32.15" customHeight="1" x14ac:dyDescent="0.35">
      <c r="A613" s="39" t="s">
        <v>226</v>
      </c>
      <c r="B613" s="40"/>
      <c r="C613" s="40"/>
      <c r="D613" s="40"/>
      <c r="E613" s="40"/>
      <c r="F613" s="40"/>
      <c r="G613" s="40"/>
      <c r="H613" s="40"/>
      <c r="I613" s="40"/>
      <c r="J613" s="40"/>
      <c r="K613" s="40"/>
      <c r="L613" s="40"/>
      <c r="M613" s="40"/>
      <c r="N613" s="40"/>
      <c r="O613" s="40"/>
      <c r="P613" s="40"/>
      <c r="Q613" s="40"/>
      <c r="R613" s="40"/>
      <c r="S613" s="40"/>
      <c r="T613" s="40"/>
      <c r="U613" s="40"/>
      <c r="V613" s="40"/>
    </row>
    <row r="614" spans="1:22" ht="32.15" customHeight="1" x14ac:dyDescent="0.35">
      <c r="A614" s="39" t="s">
        <v>227</v>
      </c>
      <c r="B614" s="40"/>
      <c r="C614" s="40"/>
      <c r="D614" s="40"/>
      <c r="E614" s="40"/>
      <c r="F614" s="40"/>
      <c r="G614" s="40"/>
      <c r="H614" s="40"/>
      <c r="I614" s="40"/>
      <c r="J614" s="40"/>
      <c r="K614" s="40"/>
      <c r="L614" s="40"/>
      <c r="M614" s="40"/>
      <c r="N614" s="40"/>
      <c r="O614" s="40"/>
      <c r="P614" s="40"/>
      <c r="Q614" s="40"/>
      <c r="R614" s="40"/>
      <c r="S614" s="40"/>
      <c r="T614" s="40"/>
      <c r="U614" s="40"/>
      <c r="V614" s="40"/>
    </row>
    <row r="615" spans="1:22" ht="32.15" customHeight="1" x14ac:dyDescent="0.35">
      <c r="A615" s="39" t="s">
        <v>228</v>
      </c>
      <c r="B615" s="40"/>
      <c r="C615" s="40"/>
      <c r="D615" s="40"/>
      <c r="E615" s="40"/>
      <c r="F615" s="40"/>
      <c r="G615" s="40"/>
      <c r="H615" s="40"/>
      <c r="I615" s="40"/>
      <c r="J615" s="40"/>
      <c r="K615" s="40"/>
      <c r="L615" s="40"/>
      <c r="M615" s="40"/>
      <c r="N615" s="40"/>
      <c r="O615" s="40"/>
      <c r="P615" s="40"/>
      <c r="Q615" s="40"/>
      <c r="R615" s="40"/>
      <c r="S615" s="40"/>
      <c r="T615" s="40"/>
      <c r="U615" s="40"/>
      <c r="V615" s="40"/>
    </row>
    <row r="616" spans="1:22" ht="16" customHeight="1" x14ac:dyDescent="0.35">
      <c r="A616" s="39" t="s">
        <v>229</v>
      </c>
      <c r="B616" s="40"/>
      <c r="C616" s="40"/>
      <c r="D616" s="40"/>
      <c r="E616" s="40"/>
      <c r="F616" s="40"/>
      <c r="G616" s="40"/>
      <c r="H616" s="40"/>
      <c r="I616" s="40"/>
      <c r="J616" s="40"/>
      <c r="K616" s="40"/>
      <c r="L616" s="40"/>
      <c r="M616" s="40"/>
      <c r="N616" s="40"/>
      <c r="O616" s="40"/>
      <c r="P616" s="40"/>
      <c r="Q616" s="40"/>
      <c r="R616" s="40"/>
      <c r="S616" s="40"/>
      <c r="T616" s="40"/>
      <c r="U616" s="40"/>
      <c r="V616" s="40"/>
    </row>
  </sheetData>
  <mergeCells count="16">
    <mergeCell ref="A616:V616"/>
    <mergeCell ref="B606:E606"/>
    <mergeCell ref="A3:C3"/>
    <mergeCell ref="A611:V611"/>
    <mergeCell ref="B1:F1"/>
    <mergeCell ref="A613:V613"/>
    <mergeCell ref="A608:V608"/>
    <mergeCell ref="D3:K3"/>
    <mergeCell ref="A609:V609"/>
    <mergeCell ref="L3:P3"/>
    <mergeCell ref="A615:V615"/>
    <mergeCell ref="A612:V612"/>
    <mergeCell ref="A607:V607"/>
    <mergeCell ref="Q3:U3"/>
    <mergeCell ref="V3"/>
    <mergeCell ref="A614:V614"/>
  </mergeCells>
  <conditionalFormatting sqref="E5:E604">
    <cfRule type="expression" dxfId="25" priority="1">
      <formula>AND(E5&lt;&gt;"",OR(D5="",E5=D5))</formula>
    </cfRule>
  </conditionalFormatting>
  <conditionalFormatting sqref="J5:J604">
    <cfRule type="expression" dxfId="24" priority="2">
      <formula>AND(J5&lt;&gt;"",OR(I5="",J5=I5))</formula>
    </cfRule>
  </conditionalFormatting>
  <conditionalFormatting sqref="K5:K604">
    <cfRule type="expression" dxfId="23" priority="3">
      <formula>AND(K5&lt;&gt;"",OR(I5="",J5="",K5=I5,K5=J5))</formula>
    </cfRule>
  </conditionalFormatting>
  <conditionalFormatting sqref="M5:M604">
    <cfRule type="expression" dxfId="22" priority="4">
      <formula>AND(M5&lt;&gt;"",OR(L5="",M5=L5))</formula>
    </cfRule>
  </conditionalFormatting>
  <conditionalFormatting sqref="O5:O604">
    <cfRule type="expression" dxfId="21" priority="7">
      <formula>AND(O5&lt;&gt;"",ISNUMBER(MATCH($B5,SKOLY,0)),N(O5)&gt;N(IFERROR(INDEX(SKOLY_ZACI,MATCH($B5,SKOLY,0)),0)))</formula>
    </cfRule>
  </conditionalFormatting>
  <conditionalFormatting sqref="P5:P604">
    <cfRule type="expression" dxfId="20" priority="8">
      <formula>AND(P5&lt;&gt;"",ISNUMBER(MATCH($B5,SKOLY,0)),N(P5)&gt;N(IFERROR(INDEX(SKOLY_PEDAGOGOVE,MATCH($B5,SKOLY,0)),0)))</formula>
    </cfRule>
  </conditionalFormatting>
  <conditionalFormatting sqref="R5:R604">
    <cfRule type="expression" dxfId="19" priority="5">
      <formula>AND(R5&lt;&gt;"",OR(Q5="",R5=Q5))</formula>
    </cfRule>
  </conditionalFormatting>
  <conditionalFormatting sqref="U5:U604">
    <cfRule type="expression" dxfId="18" priority="6">
      <formula>AND(U5&lt;&gt;"",OR(T5="",U5=T5))</formula>
    </cfRule>
  </conditionalFormatting>
  <conditionalFormatting sqref="V5:V604">
    <cfRule type="expression" dxfId="17" priority="9" stopIfTrue="1">
      <formula>ISNUMBER(SEARCH("✖",V5))</formula>
    </cfRule>
    <cfRule type="expression" dxfId="16" priority="10" stopIfTrue="1">
      <formula>ISNUMBER(SEARCH("▲",V5))</formula>
    </cfRule>
    <cfRule type="expression" dxfId="15" priority="11">
      <formula>V5="OK"</formula>
    </cfRule>
  </conditionalFormatting>
  <dataValidations count="16">
    <dataValidation type="list" allowBlank="1" showInputMessage="1" showErrorMessage="1" errorTitle="Hodnota mimo číselník" error="Vyberte školu z rozbalovací nabídky. Není-li v nabídce, doplňte ji nejprve na list „Zapojené školy“." promptTitle="Škola" prompt="Vyberte školu ze seznamu (plní se z listu „Zapojené školy“)." sqref="B5:B604" xr:uid="{00000000-0002-0000-0400-000000000000}">
      <formula1>SKOLY</formula1>
    </dataValidation>
    <dataValidation type="custom" allowBlank="1" showInputMessage="1" promptTitle="Vazba na pasportizaci" prompt="Uveďte ID položky z listu „Pasportizace vybavení“ (např. 1-2); více ID oddělte středníkem. U stávajícího vybavení uveďte „stávající“." sqref="C5:C604" xr:uid="{00000000-0002-0000-0400-000001000000}">
      <formula1>TRUE</formula1>
    </dataValidation>
    <dataValidation type="list" allowBlank="1" showInputMessage="1" showErrorMessage="1" errorTitle="Hodnota mimo číselník" error="Vyberte technologii z rozbalovací nabídky (číselník na listu „Číselníky“, sloupec C)." promptTitle="Technologie" prompt="Vyberte hlavní technologii / nástroj AI využívaný v tomto řádku plánu." sqref="D5:D604" xr:uid="{00000000-0002-0000-0400-000002000000}">
      <formula1>CIS_TECHNOLOGIE</formula1>
    </dataValidation>
    <dataValidation type="list" allowBlank="1" showInputMessage="1" showErrorMessage="1" errorTitle="Hodnota mimo číselník" error="Vyberte technologii z rozbalovací nabídky (číselník na listu „Číselníky“, sloupec C)." promptTitle="Technologie" prompt="Vyberte další technologii, je-li v téže výuce využívána; jinak ponechte prázdné. Hodnoty se nesmí opakovat." sqref="E5:E604" xr:uid="{00000000-0002-0000-0400-000003000000}">
      <formula1>CIS_TECHNOLOGIE</formula1>
    </dataValidation>
    <dataValidation type="list" allowBlank="1" showInputMessage="1" showErrorMessage="1" errorTitle="Hodnota mimo číselník" error="Vyberte kompetenci z rozbalovací nabídky (číselník na listu „Číselníky“, sloupec D)." promptTitle="Kompetence" prompt="Vyberte hlavní rozvíjenou kompetenci dle RVP." sqref="I5:I604" xr:uid="{00000000-0002-0000-0400-000004000000}">
      <formula1>CIS_KOMPETENCE</formula1>
    </dataValidation>
    <dataValidation type="list" allowBlank="1" showInputMessage="1" showErrorMessage="1" errorTitle="Hodnota mimo číselník" error="Vyberte kompetenci z rozbalovací nabídky (číselník na listu „Číselníky“, sloupec D)." promptTitle="Kompetence" prompt="Vyberte další rozvíjenou kompetenci; jinak ponechte prázdné. Hodnoty se nesmí opakovat." sqref="J5:K604" xr:uid="{00000000-0002-0000-0400-000005000000}">
      <formula1>CIS_KOMPETENCE</formula1>
    </dataValidation>
    <dataValidation type="list" allowBlank="1" showInputMessage="1" showErrorMessage="1" errorTitle="Hodnota mimo číselník" error="Vyberte způsob využití z rozbalovací nabídky (číselník na listu „Číselníky“, sloupec E)." promptTitle="Způsob využití" prompt="Vyberte hlavní způsob využití AI ve výuce." sqref="L5:L604" xr:uid="{00000000-0002-0000-0400-000007000000}">
      <formula1>CIS_ZPUSOB</formula1>
    </dataValidation>
    <dataValidation type="list" allowBlank="1" showInputMessage="1" showErrorMessage="1" errorTitle="Hodnota mimo číselník" error="Vyberte způsob využití z rozbalovací nabídky (číselník na listu „Číselníky“, sloupec E)." promptTitle="Způsob využití" prompt="Vyberte další způsob využití; jinak ponechte prázdné. Hodnoty se nesmí opakovat." sqref="M5:M604" xr:uid="{00000000-0002-0000-0400-000008000000}">
      <formula1>CIS_ZPUSOB</formula1>
    </dataValidation>
    <dataValidation type="list" allowBlank="1" showInputMessage="1" showErrorMessage="1" errorTitle="Hodnota mimo číselník" error="Vyberte frekvenci z rozbalovací nabídky (číselník na listu „Číselníky“, sloupec F)." promptTitle="Frekvence" prompt="Vyberte závazné minimální pásmo z nabídky (jedna hodnota)." sqref="N5:N604" xr:uid="{00000000-0002-0000-0400-000009000000}">
      <formula1>CIS_FREKVENCE</formula1>
    </dataValidation>
    <dataValidation type="whole" operator="greaterThanOrEqual" allowBlank="1" showInputMessage="1" showErrorMessage="1" errorTitle="Neplatná hodnota" error="Zadejte celé nezáporné číslo." promptTitle="Nápověda" prompt="Počet žáků zapojených do této výuky za školní rok (nesmí převýšit počet žáků školy)." sqref="O5:O604" xr:uid="{00000000-0002-0000-0400-00000A000000}">
      <formula1>0</formula1>
    </dataValidation>
    <dataValidation type="whole" operator="greaterThanOrEqual" allowBlank="1" showInputMessage="1" showErrorMessage="1" errorTitle="Neplatná hodnota" error="Zadejte celé nezáporné číslo." promptTitle="Nápověda" prompt="Počet pedagogů zapojených do této výuky (nesmí převýšit počet pedagogických pracovníků školy)." sqref="P5:P604" xr:uid="{00000000-0002-0000-0400-00000B000000}">
      <formula1>0</formula1>
    </dataValidation>
    <dataValidation type="list" allowBlank="1" showInputMessage="1" showErrorMessage="1" errorTitle="Hodnota mimo číselník" error="Vyberte roli z rozbalovací nabídky (číselník na listu „Číselníky“, sloupec G)." promptTitle="Odpovědná role" prompt="Vyberte roli, která za plnění tohoto řádku plánu odpovídá." sqref="Q5:Q604" xr:uid="{00000000-0002-0000-0400-00000C000000}">
      <formula1>CIS_ROLE</formula1>
    </dataValidation>
    <dataValidation type="list" allowBlank="1" showInputMessage="1" showErrorMessage="1" errorTitle="Hodnota mimo číselník" error="Vyberte roli z rozbalovací nabídky (číselník na listu „Číselníky“, sloupec G)." promptTitle="Odpovědná role" prompt="Vyberte spolupracující roli, podílí-li se na plnění; jinak ponechte prázdné." sqref="R5:R604" xr:uid="{00000000-0002-0000-0400-00000D000000}">
      <formula1>CIS_ROLE</formula1>
    </dataValidation>
    <dataValidation type="custom" allowBlank="1" showInputMessage="1" promptTitle="Zahájení" prompt="Uveďte pololetí a školní rok, např. 2. pololetí 2026/2027." sqref="S5:S604" xr:uid="{00000000-0002-0000-0400-00000E000000}">
      <formula1>TRUE</formula1>
    </dataValidation>
    <dataValidation type="list" allowBlank="1" showInputMessage="1" showErrorMessage="1" errorTitle="Hodnota mimo číselník" error="Vyberte způsob doložení z rozbalovací nabídky (číselník na listu „Číselníky“, sloupec H)." promptTitle="Způsob doložení" prompt="Vyberte hlavní způsob doložení plnění závazku." sqref="T5:T604" xr:uid="{00000000-0002-0000-0400-00000F000000}">
      <formula1>CIS_DOLOZENI</formula1>
    </dataValidation>
    <dataValidation type="list" allowBlank="1" showInputMessage="1" showErrorMessage="1" errorTitle="Hodnota mimo číselník" error="Vyberte způsob doložení z rozbalovací nabídky (číselník na listu „Číselníky“, sloupec H)." promptTitle="Způsob doložení" prompt="Vyberte další způsob doložení; jinak ponechte prázdné." sqref="U5:U604" xr:uid="{00000000-0002-0000-0400-000010000000}">
      <formula1>CIS_DOLOZENI</formula1>
    </dataValidation>
  </dataValidations>
  <printOptions horizontalCentered="1"/>
  <pageMargins left="0.4" right="0.4" top="0.6" bottom="0.6" header="0.3" footer="0.3"/>
  <pageSetup paperSize="8" fitToHeight="0" orientation="landscape"/>
  <headerFooter>
    <oddHeader>&amp;L&amp;9 &amp;A</oddHeader>
    <oddFooter>&amp;C&amp;9 Strana &amp;P z &amp;N</oddFooter>
  </headerFooter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548235"/>
    <pageSetUpPr fitToPage="1"/>
  </sheetPr>
  <dimension ref="A1:T183"/>
  <sheetViews>
    <sheetView zoomScale="90" workbookViewId="0">
      <pane xSplit="3" ySplit="4" topLeftCell="D5" activePane="bottomRight" state="frozen"/>
      <selection pane="topRight"/>
      <selection pane="bottomLeft"/>
      <selection pane="bottomRight" activeCell="A5" sqref="A5"/>
    </sheetView>
  </sheetViews>
  <sheetFormatPr defaultRowHeight="14.5" x14ac:dyDescent="0.35"/>
  <cols>
    <col min="1" max="1" width="6" customWidth="1"/>
    <col min="2" max="2" width="40" customWidth="1"/>
    <col min="3" max="3" width="58" customWidth="1"/>
    <col min="4" max="4" width="15" customWidth="1"/>
    <col min="5" max="10" width="14" customWidth="1"/>
    <col min="11" max="11" width="16" customWidth="1"/>
    <col min="12" max="14" width="14" customWidth="1"/>
    <col min="15" max="15" width="12" customWidth="1"/>
    <col min="16" max="16" width="14" customWidth="1"/>
    <col min="17" max="17" width="13" customWidth="1"/>
    <col min="18" max="18" width="14" customWidth="1"/>
    <col min="19" max="19" width="13" customWidth="1"/>
    <col min="20" max="20" width="18" customWidth="1"/>
  </cols>
  <sheetData>
    <row r="1" spans="1:20" ht="42" customHeight="1" x14ac:dyDescent="0.35">
      <c r="B1" s="45" t="s">
        <v>230</v>
      </c>
      <c r="C1" s="40"/>
      <c r="D1" s="40"/>
      <c r="E1" s="40"/>
      <c r="F1" s="40"/>
      <c r="G1" s="40"/>
      <c r="H1" s="40"/>
      <c r="I1" s="40"/>
      <c r="J1" s="40"/>
      <c r="K1" s="40"/>
      <c r="L1" s="40"/>
      <c r="N1" s="48" t="str">
        <f>"Celkový stav přílohy: "&amp;IF(C65="","(nejsou vyplněny školy)",C65)</f>
        <v>Celkový stav přílohy: CHYBA: 1 škol(y) s chybou</v>
      </c>
      <c r="O1" s="49"/>
      <c r="P1" s="49"/>
      <c r="Q1" s="49"/>
      <c r="R1" s="49"/>
      <c r="S1" s="49"/>
      <c r="T1" s="49"/>
    </row>
    <row r="2" spans="1:20" ht="34" customHeight="1" x14ac:dyDescent="0.35">
      <c r="B2" s="47" t="s">
        <v>231</v>
      </c>
      <c r="C2" s="40"/>
      <c r="D2" s="40"/>
      <c r="E2" s="40"/>
      <c r="F2" s="40"/>
      <c r="G2" s="40"/>
      <c r="H2" s="40"/>
      <c r="I2" s="40"/>
      <c r="J2" s="40"/>
      <c r="K2" s="40"/>
      <c r="L2" s="40"/>
      <c r="N2" s="49"/>
      <c r="O2" s="49"/>
      <c r="P2" s="49"/>
      <c r="Q2" s="49"/>
      <c r="R2" s="49"/>
      <c r="S2" s="49"/>
      <c r="T2" s="49"/>
    </row>
    <row r="3" spans="1:20" ht="20.149999999999999" customHeight="1" x14ac:dyDescent="0.35">
      <c r="A3" s="42" t="s">
        <v>232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</row>
    <row r="4" spans="1:20" ht="96" customHeight="1" x14ac:dyDescent="0.35">
      <c r="A4" s="16" t="s">
        <v>54</v>
      </c>
      <c r="B4" s="16" t="s">
        <v>233</v>
      </c>
      <c r="C4" s="16" t="s">
        <v>234</v>
      </c>
      <c r="D4" s="16" t="s">
        <v>235</v>
      </c>
      <c r="E4" s="16" t="s">
        <v>236</v>
      </c>
      <c r="F4" s="16" t="s">
        <v>237</v>
      </c>
      <c r="G4" s="16" t="s">
        <v>238</v>
      </c>
      <c r="H4" s="16" t="s">
        <v>239</v>
      </c>
      <c r="I4" s="16" t="s">
        <v>240</v>
      </c>
      <c r="J4" s="16" t="s">
        <v>241</v>
      </c>
      <c r="K4" s="16" t="s">
        <v>242</v>
      </c>
      <c r="L4" s="16" t="s">
        <v>243</v>
      </c>
      <c r="M4" s="16" t="s">
        <v>244</v>
      </c>
      <c r="N4" s="16" t="s">
        <v>245</v>
      </c>
      <c r="O4" s="16" t="s">
        <v>246</v>
      </c>
      <c r="P4" s="16" t="s">
        <v>247</v>
      </c>
      <c r="Q4" s="16" t="s">
        <v>248</v>
      </c>
      <c r="R4" s="16" t="s">
        <v>249</v>
      </c>
      <c r="S4" s="16" t="s">
        <v>250</v>
      </c>
      <c r="T4" s="16" t="s">
        <v>251</v>
      </c>
    </row>
    <row r="5" spans="1:20" ht="45" customHeight="1" x14ac:dyDescent="0.35">
      <c r="A5" s="19">
        <f>IF('Zapojené školy'!B5="","",'Zapojené školy'!A5)</f>
        <v>1</v>
      </c>
      <c r="B5" s="10" t="str">
        <f>IF('Zapojené školy'!B5="","",'Zapojené školy'!B5)</f>
        <v>Gymnázium Teplice, Čs. dobrovolců 11, příspěvková organizace</v>
      </c>
      <c r="C5" s="10" t="str">
        <f t="shared" ref="C5:C36" si="0">IF($B5="","",IF(OR(D5&gt;0,E5&lt;1,F5&lt;&gt;1,G5&lt;3,H5&gt;0,I5&gt;0,J5&gt;0,P5&gt;O5,R5&gt;Q5),"CHYBA: "&amp;LEFT(IF(D5&gt;0,"identifikace školy ("&amp;D5&amp;"); ","")&amp;IF(E5&lt;1,"chybí pasportizace vybavení; ","")&amp;IF(F5&lt;1,"chybí identifikace potřeb; ",IF(F5&gt;1,"potřeby vyplněny vícekrát; ",""))&amp;IF(G5&lt;3,"pedagogický plán má méně než 3 řádky; ","")&amp;IF(H5&gt;0,"chybné řádky v pasportizaci ("&amp;H5&amp;"); ","")&amp;IF(I5&gt;0,"chybné řádky v potřebách ("&amp;I5&amp;"); ","")&amp;IF(J5&gt;0,"chybné řádky v pedagogickém plánu ("&amp;J5&amp;"); ","")&amp;IF(OR(P5&gt;O5,R5&gt;Q5),"počet žáků nebo pedagogů v plánu převyšuje stav školy; ",""),LEN(IF(D5&gt;0,"identifikace školy ("&amp;D5&amp;"); ","")&amp;IF(E5&lt;1,"chybí pasportizace vybavení; ","")&amp;IF(F5&lt;1,"chybí identifikace potřeb; ",IF(F5&gt;1,"potřeby vyplněny vícekrát; ",""))&amp;IF(G5&lt;3,"pedagogický plán má méně než 3 řádky; ","")&amp;IF(H5&gt;0,"chybné řádky v pasportizaci ("&amp;H5&amp;"); ","")&amp;IF(I5&gt;0,"chybné řádky v potřebách ("&amp;I5&amp;"); ","")&amp;IF(J5&gt;0,"chybné řádky v pedagogickém plánu ("&amp;J5&amp;"); ","")&amp;IF(OR(P5&gt;O5,R5&gt;Q5),"počet žáků nebo pedagogů v plánu převyšuje stav školy; ",""))-2),IF(L5+M5+N5&gt;0,"UPOZORNĚNÍ: "&amp;(L5+M5+N5)&amp;" řádků k ověření (viz sloupec Kontrola řádku)","OK")))</f>
        <v>CHYBA: chybné řádky v pasportizaci (1)</v>
      </c>
      <c r="D5" s="19">
        <f>IF($B5="","",N('Zapojené školy'!J5))</f>
        <v>0</v>
      </c>
      <c r="E5" s="19">
        <f>IF($B5="","",COUNTIF('Pasportizace vybavení'!$B$5:$B$604,$B5))</f>
        <v>3</v>
      </c>
      <c r="F5" s="19">
        <f>IF($B5="","",COUNTIF('Potřeby v oblasti AI'!$B$5:$B$64,$B5))</f>
        <v>1</v>
      </c>
      <c r="G5" s="19">
        <f>IF($B5="","",COUNTIF('Pedagogický plán'!$B$5:$B$604,$B5))</f>
        <v>3</v>
      </c>
      <c r="H5" s="19">
        <f>IF($B5="","",COUNTIFS('Pasportizace vybavení'!$B$5:$B$604,$B5,'Pasportizace vybavení'!$U$5:$U$604,"&gt;0"))</f>
        <v>1</v>
      </c>
      <c r="I5" s="19">
        <f>IF($B5="","",COUNTIFS('Potřeby v oblasti AI'!$B$5:$B$64,$B5,'Potřeby v oblasti AI'!$O$5:$O$64,"&gt;0"))</f>
        <v>0</v>
      </c>
      <c r="J5" s="19">
        <f>IF($B5="","",COUNTIFS('Pedagogický plán'!$B$5:$B$604,$B5,'Pedagogický plán'!$X$5:$X$604,"&gt;0"))</f>
        <v>0</v>
      </c>
      <c r="K5" s="19">
        <f>IF($B5="","",COUNTIFS('Pasportizace vybavení'!$B$5:$B$604,$B5,'Pasportizace vybavení'!$W$5:$W$604,"&gt;0")+COUNTIFS('Potřeby v oblasti AI'!$B$5:$B$64,$B5,'Potřeby v oblasti AI'!$Q$5:$Q$64,"&gt;0")+COUNTIFS('Pedagogický plán'!$B$5:$B$604,$B5,'Pedagogický plán'!$Z$5:$Z$604,"&gt;0"))</f>
        <v>1</v>
      </c>
      <c r="L5" s="19">
        <f>IF($B5="","",COUNTIFS('Pasportizace vybavení'!$B$5:$B$604,$B5,'Pasportizace vybavení'!$V$5:$V$604,"&gt;0"))</f>
        <v>0</v>
      </c>
      <c r="M5" s="19">
        <f>IF($B5="","",COUNTIFS('Potřeby v oblasti AI'!$B$5:$B$64,$B5,'Potřeby v oblasti AI'!$P$5:$P$64,"&gt;0"))</f>
        <v>0</v>
      </c>
      <c r="N5" s="19">
        <f>IF($B5="","",COUNTIFS('Pedagogický plán'!$B$5:$B$604,$B5,'Pedagogický plán'!$Y$5:$Y$604,"&gt;0"))</f>
        <v>0</v>
      </c>
      <c r="O5" s="19">
        <f>IF($B5="","",N('Zapojené školy'!F5))</f>
        <v>520</v>
      </c>
      <c r="P5" s="19">
        <f>IF($B5="","",IFERROR(SUMPRODUCT(MAX(('Pedagogický plán'!$B$5:$B$604=$B5)*('Pedagogický plán'!$O$5:$O$604))),0))</f>
        <v>240</v>
      </c>
      <c r="Q5" s="19">
        <f>IF($B5="","",N('Zapojené školy'!G5))</f>
        <v>62</v>
      </c>
      <c r="R5" s="19">
        <f>IF($B5="","",IFERROR(SUMPRODUCT(MAX(('Pedagogický plán'!$B$5:$B$604=$B5)*('Pedagogický plán'!$P$5:$P$604))),0))</f>
        <v>5</v>
      </c>
      <c r="S5" s="19">
        <f>IF($B5="","",SUMIF('Pasportizace vybavení'!$B$5:$B$604,$B5,'Pasportizace vybavení'!$J$5:$J$604))</f>
        <v>92</v>
      </c>
      <c r="T5" s="27">
        <f>IF($B5="","",SUMIF('Pasportizace vybavení'!$B$5:$B$604,$B5,'Pasportizace vybavení'!$O$5:$O$604))</f>
        <v>725740</v>
      </c>
    </row>
    <row r="6" spans="1:20" ht="45" customHeight="1" x14ac:dyDescent="0.35">
      <c r="A6" s="19" t="str">
        <f>IF('Zapojené školy'!B6="","",'Zapojené školy'!A6)</f>
        <v/>
      </c>
      <c r="B6" s="10" t="str">
        <f>IF('Zapojené školy'!B6="","",'Zapojené školy'!B6)</f>
        <v/>
      </c>
      <c r="C6" s="10" t="str">
        <f t="shared" si="0"/>
        <v/>
      </c>
      <c r="D6" s="19" t="str">
        <f>IF($B6="","",N('Zapojené školy'!J6))</f>
        <v/>
      </c>
      <c r="E6" s="19" t="str">
        <f>IF($B6="","",COUNTIF('Pasportizace vybavení'!$B$5:$B$604,$B6))</f>
        <v/>
      </c>
      <c r="F6" s="19" t="str">
        <f>IF($B6="","",COUNTIF('Potřeby v oblasti AI'!$B$5:$B$64,$B6))</f>
        <v/>
      </c>
      <c r="G6" s="19" t="str">
        <f>IF($B6="","",COUNTIF('Pedagogický plán'!$B$5:$B$604,$B6))</f>
        <v/>
      </c>
      <c r="H6" s="19" t="str">
        <f>IF($B6="","",COUNTIFS('Pasportizace vybavení'!$B$5:$B$604,$B6,'Pasportizace vybavení'!$U$5:$U$604,"&gt;0"))</f>
        <v/>
      </c>
      <c r="I6" s="19" t="str">
        <f>IF($B6="","",COUNTIFS('Potřeby v oblasti AI'!$B$5:$B$64,$B6,'Potřeby v oblasti AI'!$O$5:$O$64,"&gt;0"))</f>
        <v/>
      </c>
      <c r="J6" s="19" t="str">
        <f>IF($B6="","",COUNTIFS('Pedagogický plán'!$B$5:$B$604,$B6,'Pedagogický plán'!$X$5:$X$604,"&gt;0"))</f>
        <v/>
      </c>
      <c r="K6" s="19" t="str">
        <f>IF($B6="","",COUNTIFS('Pasportizace vybavení'!$B$5:$B$604,$B6,'Pasportizace vybavení'!$W$5:$W$604,"&gt;0")+COUNTIFS('Potřeby v oblasti AI'!$B$5:$B$64,$B6,'Potřeby v oblasti AI'!$Q$5:$Q$64,"&gt;0")+COUNTIFS('Pedagogický plán'!$B$5:$B$604,$B6,'Pedagogický plán'!$Z$5:$Z$604,"&gt;0"))</f>
        <v/>
      </c>
      <c r="L6" s="19" t="str">
        <f>IF($B6="","",COUNTIFS('Pasportizace vybavení'!$B$5:$B$604,$B6,'Pasportizace vybavení'!$V$5:$V$604,"&gt;0"))</f>
        <v/>
      </c>
      <c r="M6" s="19" t="str">
        <f>IF($B6="","",COUNTIFS('Potřeby v oblasti AI'!$B$5:$B$64,$B6,'Potřeby v oblasti AI'!$P$5:$P$64,"&gt;0"))</f>
        <v/>
      </c>
      <c r="N6" s="19" t="str">
        <f>IF($B6="","",COUNTIFS('Pedagogický plán'!$B$5:$B$604,$B6,'Pedagogický plán'!$Y$5:$Y$604,"&gt;0"))</f>
        <v/>
      </c>
      <c r="O6" s="19" t="str">
        <f>IF($B6="","",N('Zapojené školy'!F6))</f>
        <v/>
      </c>
      <c r="P6" s="19" t="str">
        <f>IF($B6="","",IFERROR(SUMPRODUCT(MAX(('Pedagogický plán'!$B$5:$B$604=$B6)*('Pedagogický plán'!$O$5:$O$604))),0))</f>
        <v/>
      </c>
      <c r="Q6" s="19" t="str">
        <f>IF($B6="","",N('Zapojené školy'!G6))</f>
        <v/>
      </c>
      <c r="R6" s="19" t="str">
        <f>IF($B6="","",IFERROR(SUMPRODUCT(MAX(('Pedagogický plán'!$B$5:$B$604=$B6)*('Pedagogický plán'!$P$5:$P$604))),0))</f>
        <v/>
      </c>
      <c r="S6" s="19" t="str">
        <f>IF($B6="","",SUMIF('Pasportizace vybavení'!$B$5:$B$604,$B6,'Pasportizace vybavení'!$J$5:$J$604))</f>
        <v/>
      </c>
      <c r="T6" s="27" t="str">
        <f>IF($B6="","",SUMIF('Pasportizace vybavení'!$B$5:$B$604,$B6,'Pasportizace vybavení'!$O$5:$O$604))</f>
        <v/>
      </c>
    </row>
    <row r="7" spans="1:20" ht="45" customHeight="1" x14ac:dyDescent="0.35">
      <c r="A7" s="19" t="str">
        <f>IF('Zapojené školy'!B7="","",'Zapojené školy'!A7)</f>
        <v/>
      </c>
      <c r="B7" s="10" t="str">
        <f>IF('Zapojené školy'!B7="","",'Zapojené školy'!B7)</f>
        <v/>
      </c>
      <c r="C7" s="10" t="str">
        <f t="shared" si="0"/>
        <v/>
      </c>
      <c r="D7" s="19" t="str">
        <f>IF($B7="","",N('Zapojené školy'!J7))</f>
        <v/>
      </c>
      <c r="E7" s="19" t="str">
        <f>IF($B7="","",COUNTIF('Pasportizace vybavení'!$B$5:$B$604,$B7))</f>
        <v/>
      </c>
      <c r="F7" s="19" t="str">
        <f>IF($B7="","",COUNTIF('Potřeby v oblasti AI'!$B$5:$B$64,$B7))</f>
        <v/>
      </c>
      <c r="G7" s="19" t="str">
        <f>IF($B7="","",COUNTIF('Pedagogický plán'!$B$5:$B$604,$B7))</f>
        <v/>
      </c>
      <c r="H7" s="19" t="str">
        <f>IF($B7="","",COUNTIFS('Pasportizace vybavení'!$B$5:$B$604,$B7,'Pasportizace vybavení'!$U$5:$U$604,"&gt;0"))</f>
        <v/>
      </c>
      <c r="I7" s="19" t="str">
        <f>IF($B7="","",COUNTIFS('Potřeby v oblasti AI'!$B$5:$B$64,$B7,'Potřeby v oblasti AI'!$O$5:$O$64,"&gt;0"))</f>
        <v/>
      </c>
      <c r="J7" s="19" t="str">
        <f>IF($B7="","",COUNTIFS('Pedagogický plán'!$B$5:$B$604,$B7,'Pedagogický plán'!$X$5:$X$604,"&gt;0"))</f>
        <v/>
      </c>
      <c r="K7" s="19" t="str">
        <f>IF($B7="","",COUNTIFS('Pasportizace vybavení'!$B$5:$B$604,$B7,'Pasportizace vybavení'!$W$5:$W$604,"&gt;0")+COUNTIFS('Potřeby v oblasti AI'!$B$5:$B$64,$B7,'Potřeby v oblasti AI'!$Q$5:$Q$64,"&gt;0")+COUNTIFS('Pedagogický plán'!$B$5:$B$604,$B7,'Pedagogický plán'!$Z$5:$Z$604,"&gt;0"))</f>
        <v/>
      </c>
      <c r="L7" s="19" t="str">
        <f>IF($B7="","",COUNTIFS('Pasportizace vybavení'!$B$5:$B$604,$B7,'Pasportizace vybavení'!$V$5:$V$604,"&gt;0"))</f>
        <v/>
      </c>
      <c r="M7" s="19" t="str">
        <f>IF($B7="","",COUNTIFS('Potřeby v oblasti AI'!$B$5:$B$64,$B7,'Potřeby v oblasti AI'!$P$5:$P$64,"&gt;0"))</f>
        <v/>
      </c>
      <c r="N7" s="19" t="str">
        <f>IF($B7="","",COUNTIFS('Pedagogický plán'!$B$5:$B$604,$B7,'Pedagogický plán'!$Y$5:$Y$604,"&gt;0"))</f>
        <v/>
      </c>
      <c r="O7" s="19" t="str">
        <f>IF($B7="","",N('Zapojené školy'!F7))</f>
        <v/>
      </c>
      <c r="P7" s="19" t="str">
        <f>IF($B7="","",IFERROR(SUMPRODUCT(MAX(('Pedagogický plán'!$B$5:$B$604=$B7)*('Pedagogický plán'!$O$5:$O$604))),0))</f>
        <v/>
      </c>
      <c r="Q7" s="19" t="str">
        <f>IF($B7="","",N('Zapojené školy'!G7))</f>
        <v/>
      </c>
      <c r="R7" s="19" t="str">
        <f>IF($B7="","",IFERROR(SUMPRODUCT(MAX(('Pedagogický plán'!$B$5:$B$604=$B7)*('Pedagogický plán'!$P$5:$P$604))),0))</f>
        <v/>
      </c>
      <c r="S7" s="19" t="str">
        <f>IF($B7="","",SUMIF('Pasportizace vybavení'!$B$5:$B$604,$B7,'Pasportizace vybavení'!$J$5:$J$604))</f>
        <v/>
      </c>
      <c r="T7" s="27" t="str">
        <f>IF($B7="","",SUMIF('Pasportizace vybavení'!$B$5:$B$604,$B7,'Pasportizace vybavení'!$O$5:$O$604))</f>
        <v/>
      </c>
    </row>
    <row r="8" spans="1:20" ht="45" customHeight="1" x14ac:dyDescent="0.35">
      <c r="A8" s="19" t="str">
        <f>IF('Zapojené školy'!B8="","",'Zapojené školy'!A8)</f>
        <v/>
      </c>
      <c r="B8" s="10" t="str">
        <f>IF('Zapojené školy'!B8="","",'Zapojené školy'!B8)</f>
        <v/>
      </c>
      <c r="C8" s="10" t="str">
        <f t="shared" si="0"/>
        <v/>
      </c>
      <c r="D8" s="19" t="str">
        <f>IF($B8="","",N('Zapojené školy'!J8))</f>
        <v/>
      </c>
      <c r="E8" s="19" t="str">
        <f>IF($B8="","",COUNTIF('Pasportizace vybavení'!$B$5:$B$604,$B8))</f>
        <v/>
      </c>
      <c r="F8" s="19" t="str">
        <f>IF($B8="","",COUNTIF('Potřeby v oblasti AI'!$B$5:$B$64,$B8))</f>
        <v/>
      </c>
      <c r="G8" s="19" t="str">
        <f>IF($B8="","",COUNTIF('Pedagogický plán'!$B$5:$B$604,$B8))</f>
        <v/>
      </c>
      <c r="H8" s="19" t="str">
        <f>IF($B8="","",COUNTIFS('Pasportizace vybavení'!$B$5:$B$604,$B8,'Pasportizace vybavení'!$U$5:$U$604,"&gt;0"))</f>
        <v/>
      </c>
      <c r="I8" s="19" t="str">
        <f>IF($B8="","",COUNTIFS('Potřeby v oblasti AI'!$B$5:$B$64,$B8,'Potřeby v oblasti AI'!$O$5:$O$64,"&gt;0"))</f>
        <v/>
      </c>
      <c r="J8" s="19" t="str">
        <f>IF($B8="","",COUNTIFS('Pedagogický plán'!$B$5:$B$604,$B8,'Pedagogický plán'!$X$5:$X$604,"&gt;0"))</f>
        <v/>
      </c>
      <c r="K8" s="19" t="str">
        <f>IF($B8="","",COUNTIFS('Pasportizace vybavení'!$B$5:$B$604,$B8,'Pasportizace vybavení'!$W$5:$W$604,"&gt;0")+COUNTIFS('Potřeby v oblasti AI'!$B$5:$B$64,$B8,'Potřeby v oblasti AI'!$Q$5:$Q$64,"&gt;0")+COUNTIFS('Pedagogický plán'!$B$5:$B$604,$B8,'Pedagogický plán'!$Z$5:$Z$604,"&gt;0"))</f>
        <v/>
      </c>
      <c r="L8" s="19" t="str">
        <f>IF($B8="","",COUNTIFS('Pasportizace vybavení'!$B$5:$B$604,$B8,'Pasportizace vybavení'!$V$5:$V$604,"&gt;0"))</f>
        <v/>
      </c>
      <c r="M8" s="19" t="str">
        <f>IF($B8="","",COUNTIFS('Potřeby v oblasti AI'!$B$5:$B$64,$B8,'Potřeby v oblasti AI'!$P$5:$P$64,"&gt;0"))</f>
        <v/>
      </c>
      <c r="N8" s="19" t="str">
        <f>IF($B8="","",COUNTIFS('Pedagogický plán'!$B$5:$B$604,$B8,'Pedagogický plán'!$Y$5:$Y$604,"&gt;0"))</f>
        <v/>
      </c>
      <c r="O8" s="19" t="str">
        <f>IF($B8="","",N('Zapojené školy'!F8))</f>
        <v/>
      </c>
      <c r="P8" s="19" t="str">
        <f>IF($B8="","",IFERROR(SUMPRODUCT(MAX(('Pedagogický plán'!$B$5:$B$604=$B8)*('Pedagogický plán'!$O$5:$O$604))),0))</f>
        <v/>
      </c>
      <c r="Q8" s="19" t="str">
        <f>IF($B8="","",N('Zapojené školy'!G8))</f>
        <v/>
      </c>
      <c r="R8" s="19" t="str">
        <f>IF($B8="","",IFERROR(SUMPRODUCT(MAX(('Pedagogický plán'!$B$5:$B$604=$B8)*('Pedagogický plán'!$P$5:$P$604))),0))</f>
        <v/>
      </c>
      <c r="S8" s="19" t="str">
        <f>IF($B8="","",SUMIF('Pasportizace vybavení'!$B$5:$B$604,$B8,'Pasportizace vybavení'!$J$5:$J$604))</f>
        <v/>
      </c>
      <c r="T8" s="27" t="str">
        <f>IF($B8="","",SUMIF('Pasportizace vybavení'!$B$5:$B$604,$B8,'Pasportizace vybavení'!$O$5:$O$604))</f>
        <v/>
      </c>
    </row>
    <row r="9" spans="1:20" ht="45" customHeight="1" x14ac:dyDescent="0.35">
      <c r="A9" s="19" t="str">
        <f>IF('Zapojené školy'!B9="","",'Zapojené školy'!A9)</f>
        <v/>
      </c>
      <c r="B9" s="10" t="str">
        <f>IF('Zapojené školy'!B9="","",'Zapojené školy'!B9)</f>
        <v/>
      </c>
      <c r="C9" s="10" t="str">
        <f t="shared" si="0"/>
        <v/>
      </c>
      <c r="D9" s="19" t="str">
        <f>IF($B9="","",N('Zapojené školy'!J9))</f>
        <v/>
      </c>
      <c r="E9" s="19" t="str">
        <f>IF($B9="","",COUNTIF('Pasportizace vybavení'!$B$5:$B$604,$B9))</f>
        <v/>
      </c>
      <c r="F9" s="19" t="str">
        <f>IF($B9="","",COUNTIF('Potřeby v oblasti AI'!$B$5:$B$64,$B9))</f>
        <v/>
      </c>
      <c r="G9" s="19" t="str">
        <f>IF($B9="","",COUNTIF('Pedagogický plán'!$B$5:$B$604,$B9))</f>
        <v/>
      </c>
      <c r="H9" s="19" t="str">
        <f>IF($B9="","",COUNTIFS('Pasportizace vybavení'!$B$5:$B$604,$B9,'Pasportizace vybavení'!$U$5:$U$604,"&gt;0"))</f>
        <v/>
      </c>
      <c r="I9" s="19" t="str">
        <f>IF($B9="","",COUNTIFS('Potřeby v oblasti AI'!$B$5:$B$64,$B9,'Potřeby v oblasti AI'!$O$5:$O$64,"&gt;0"))</f>
        <v/>
      </c>
      <c r="J9" s="19" t="str">
        <f>IF($B9="","",COUNTIFS('Pedagogický plán'!$B$5:$B$604,$B9,'Pedagogický plán'!$X$5:$X$604,"&gt;0"))</f>
        <v/>
      </c>
      <c r="K9" s="19" t="str">
        <f>IF($B9="","",COUNTIFS('Pasportizace vybavení'!$B$5:$B$604,$B9,'Pasportizace vybavení'!$W$5:$W$604,"&gt;0")+COUNTIFS('Potřeby v oblasti AI'!$B$5:$B$64,$B9,'Potřeby v oblasti AI'!$Q$5:$Q$64,"&gt;0")+COUNTIFS('Pedagogický plán'!$B$5:$B$604,$B9,'Pedagogický plán'!$Z$5:$Z$604,"&gt;0"))</f>
        <v/>
      </c>
      <c r="L9" s="19" t="str">
        <f>IF($B9="","",COUNTIFS('Pasportizace vybavení'!$B$5:$B$604,$B9,'Pasportizace vybavení'!$V$5:$V$604,"&gt;0"))</f>
        <v/>
      </c>
      <c r="M9" s="19" t="str">
        <f>IF($B9="","",COUNTIFS('Potřeby v oblasti AI'!$B$5:$B$64,$B9,'Potřeby v oblasti AI'!$P$5:$P$64,"&gt;0"))</f>
        <v/>
      </c>
      <c r="N9" s="19" t="str">
        <f>IF($B9="","",COUNTIFS('Pedagogický plán'!$B$5:$B$604,$B9,'Pedagogický plán'!$Y$5:$Y$604,"&gt;0"))</f>
        <v/>
      </c>
      <c r="O9" s="19" t="str">
        <f>IF($B9="","",N('Zapojené školy'!F9))</f>
        <v/>
      </c>
      <c r="P9" s="19" t="str">
        <f>IF($B9="","",IFERROR(SUMPRODUCT(MAX(('Pedagogický plán'!$B$5:$B$604=$B9)*('Pedagogický plán'!$O$5:$O$604))),0))</f>
        <v/>
      </c>
      <c r="Q9" s="19" t="str">
        <f>IF($B9="","",N('Zapojené školy'!G9))</f>
        <v/>
      </c>
      <c r="R9" s="19" t="str">
        <f>IF($B9="","",IFERROR(SUMPRODUCT(MAX(('Pedagogický plán'!$B$5:$B$604=$B9)*('Pedagogický plán'!$P$5:$P$604))),0))</f>
        <v/>
      </c>
      <c r="S9" s="19" t="str">
        <f>IF($B9="","",SUMIF('Pasportizace vybavení'!$B$5:$B$604,$B9,'Pasportizace vybavení'!$J$5:$J$604))</f>
        <v/>
      </c>
      <c r="T9" s="27" t="str">
        <f>IF($B9="","",SUMIF('Pasportizace vybavení'!$B$5:$B$604,$B9,'Pasportizace vybavení'!$O$5:$O$604))</f>
        <v/>
      </c>
    </row>
    <row r="10" spans="1:20" ht="45" customHeight="1" x14ac:dyDescent="0.35">
      <c r="A10" s="19" t="str">
        <f>IF('Zapojené školy'!B10="","",'Zapojené školy'!A10)</f>
        <v/>
      </c>
      <c r="B10" s="10" t="str">
        <f>IF('Zapojené školy'!B10="","",'Zapojené školy'!B10)</f>
        <v/>
      </c>
      <c r="C10" s="10" t="str">
        <f t="shared" si="0"/>
        <v/>
      </c>
      <c r="D10" s="19" t="str">
        <f>IF($B10="","",N('Zapojené školy'!J10))</f>
        <v/>
      </c>
      <c r="E10" s="19" t="str">
        <f>IF($B10="","",COUNTIF('Pasportizace vybavení'!$B$5:$B$604,$B10))</f>
        <v/>
      </c>
      <c r="F10" s="19" t="str">
        <f>IF($B10="","",COUNTIF('Potřeby v oblasti AI'!$B$5:$B$64,$B10))</f>
        <v/>
      </c>
      <c r="G10" s="19" t="str">
        <f>IF($B10="","",COUNTIF('Pedagogický plán'!$B$5:$B$604,$B10))</f>
        <v/>
      </c>
      <c r="H10" s="19" t="str">
        <f>IF($B10="","",COUNTIFS('Pasportizace vybavení'!$B$5:$B$604,$B10,'Pasportizace vybavení'!$U$5:$U$604,"&gt;0"))</f>
        <v/>
      </c>
      <c r="I10" s="19" t="str">
        <f>IF($B10="","",COUNTIFS('Potřeby v oblasti AI'!$B$5:$B$64,$B10,'Potřeby v oblasti AI'!$O$5:$O$64,"&gt;0"))</f>
        <v/>
      </c>
      <c r="J10" s="19" t="str">
        <f>IF($B10="","",COUNTIFS('Pedagogický plán'!$B$5:$B$604,$B10,'Pedagogický plán'!$X$5:$X$604,"&gt;0"))</f>
        <v/>
      </c>
      <c r="K10" s="19" t="str">
        <f>IF($B10="","",COUNTIFS('Pasportizace vybavení'!$B$5:$B$604,$B10,'Pasportizace vybavení'!$W$5:$W$604,"&gt;0")+COUNTIFS('Potřeby v oblasti AI'!$B$5:$B$64,$B10,'Potřeby v oblasti AI'!$Q$5:$Q$64,"&gt;0")+COUNTIFS('Pedagogický plán'!$B$5:$B$604,$B10,'Pedagogický plán'!$Z$5:$Z$604,"&gt;0"))</f>
        <v/>
      </c>
      <c r="L10" s="19" t="str">
        <f>IF($B10="","",COUNTIFS('Pasportizace vybavení'!$B$5:$B$604,$B10,'Pasportizace vybavení'!$V$5:$V$604,"&gt;0"))</f>
        <v/>
      </c>
      <c r="M10" s="19" t="str">
        <f>IF($B10="","",COUNTIFS('Potřeby v oblasti AI'!$B$5:$B$64,$B10,'Potřeby v oblasti AI'!$P$5:$P$64,"&gt;0"))</f>
        <v/>
      </c>
      <c r="N10" s="19" t="str">
        <f>IF($B10="","",COUNTIFS('Pedagogický plán'!$B$5:$B$604,$B10,'Pedagogický plán'!$Y$5:$Y$604,"&gt;0"))</f>
        <v/>
      </c>
      <c r="O10" s="19" t="str">
        <f>IF($B10="","",N('Zapojené školy'!F10))</f>
        <v/>
      </c>
      <c r="P10" s="19" t="str">
        <f>IF($B10="","",IFERROR(SUMPRODUCT(MAX(('Pedagogický plán'!$B$5:$B$604=$B10)*('Pedagogický plán'!$O$5:$O$604))),0))</f>
        <v/>
      </c>
      <c r="Q10" s="19" t="str">
        <f>IF($B10="","",N('Zapojené školy'!G10))</f>
        <v/>
      </c>
      <c r="R10" s="19" t="str">
        <f>IF($B10="","",IFERROR(SUMPRODUCT(MAX(('Pedagogický plán'!$B$5:$B$604=$B10)*('Pedagogický plán'!$P$5:$P$604))),0))</f>
        <v/>
      </c>
      <c r="S10" s="19" t="str">
        <f>IF($B10="","",SUMIF('Pasportizace vybavení'!$B$5:$B$604,$B10,'Pasportizace vybavení'!$J$5:$J$604))</f>
        <v/>
      </c>
      <c r="T10" s="27" t="str">
        <f>IF($B10="","",SUMIF('Pasportizace vybavení'!$B$5:$B$604,$B10,'Pasportizace vybavení'!$O$5:$O$604))</f>
        <v/>
      </c>
    </row>
    <row r="11" spans="1:20" ht="45" customHeight="1" x14ac:dyDescent="0.35">
      <c r="A11" s="19" t="str">
        <f>IF('Zapojené školy'!B11="","",'Zapojené školy'!A11)</f>
        <v/>
      </c>
      <c r="B11" s="10" t="str">
        <f>IF('Zapojené školy'!B11="","",'Zapojené školy'!B11)</f>
        <v/>
      </c>
      <c r="C11" s="10" t="str">
        <f t="shared" si="0"/>
        <v/>
      </c>
      <c r="D11" s="19" t="str">
        <f>IF($B11="","",N('Zapojené školy'!J11))</f>
        <v/>
      </c>
      <c r="E11" s="19" t="str">
        <f>IF($B11="","",COUNTIF('Pasportizace vybavení'!$B$5:$B$604,$B11))</f>
        <v/>
      </c>
      <c r="F11" s="19" t="str">
        <f>IF($B11="","",COUNTIF('Potřeby v oblasti AI'!$B$5:$B$64,$B11))</f>
        <v/>
      </c>
      <c r="G11" s="19" t="str">
        <f>IF($B11="","",COUNTIF('Pedagogický plán'!$B$5:$B$604,$B11))</f>
        <v/>
      </c>
      <c r="H11" s="19" t="str">
        <f>IF($B11="","",COUNTIFS('Pasportizace vybavení'!$B$5:$B$604,$B11,'Pasportizace vybavení'!$U$5:$U$604,"&gt;0"))</f>
        <v/>
      </c>
      <c r="I11" s="19" t="str">
        <f>IF($B11="","",COUNTIFS('Potřeby v oblasti AI'!$B$5:$B$64,$B11,'Potřeby v oblasti AI'!$O$5:$O$64,"&gt;0"))</f>
        <v/>
      </c>
      <c r="J11" s="19" t="str">
        <f>IF($B11="","",COUNTIFS('Pedagogický plán'!$B$5:$B$604,$B11,'Pedagogický plán'!$X$5:$X$604,"&gt;0"))</f>
        <v/>
      </c>
      <c r="K11" s="19" t="str">
        <f>IF($B11="","",COUNTIFS('Pasportizace vybavení'!$B$5:$B$604,$B11,'Pasportizace vybavení'!$W$5:$W$604,"&gt;0")+COUNTIFS('Potřeby v oblasti AI'!$B$5:$B$64,$B11,'Potřeby v oblasti AI'!$Q$5:$Q$64,"&gt;0")+COUNTIFS('Pedagogický plán'!$B$5:$B$604,$B11,'Pedagogický plán'!$Z$5:$Z$604,"&gt;0"))</f>
        <v/>
      </c>
      <c r="L11" s="19" t="str">
        <f>IF($B11="","",COUNTIFS('Pasportizace vybavení'!$B$5:$B$604,$B11,'Pasportizace vybavení'!$V$5:$V$604,"&gt;0"))</f>
        <v/>
      </c>
      <c r="M11" s="19" t="str">
        <f>IF($B11="","",COUNTIFS('Potřeby v oblasti AI'!$B$5:$B$64,$B11,'Potřeby v oblasti AI'!$P$5:$P$64,"&gt;0"))</f>
        <v/>
      </c>
      <c r="N11" s="19" t="str">
        <f>IF($B11="","",COUNTIFS('Pedagogický plán'!$B$5:$B$604,$B11,'Pedagogický plán'!$Y$5:$Y$604,"&gt;0"))</f>
        <v/>
      </c>
      <c r="O11" s="19" t="str">
        <f>IF($B11="","",N('Zapojené školy'!F11))</f>
        <v/>
      </c>
      <c r="P11" s="19" t="str">
        <f>IF($B11="","",IFERROR(SUMPRODUCT(MAX(('Pedagogický plán'!$B$5:$B$604=$B11)*('Pedagogický plán'!$O$5:$O$604))),0))</f>
        <v/>
      </c>
      <c r="Q11" s="19" t="str">
        <f>IF($B11="","",N('Zapojené školy'!G11))</f>
        <v/>
      </c>
      <c r="R11" s="19" t="str">
        <f>IF($B11="","",IFERROR(SUMPRODUCT(MAX(('Pedagogický plán'!$B$5:$B$604=$B11)*('Pedagogický plán'!$P$5:$P$604))),0))</f>
        <v/>
      </c>
      <c r="S11" s="19" t="str">
        <f>IF($B11="","",SUMIF('Pasportizace vybavení'!$B$5:$B$604,$B11,'Pasportizace vybavení'!$J$5:$J$604))</f>
        <v/>
      </c>
      <c r="T11" s="27" t="str">
        <f>IF($B11="","",SUMIF('Pasportizace vybavení'!$B$5:$B$604,$B11,'Pasportizace vybavení'!$O$5:$O$604))</f>
        <v/>
      </c>
    </row>
    <row r="12" spans="1:20" ht="45" customHeight="1" x14ac:dyDescent="0.35">
      <c r="A12" s="19" t="str">
        <f>IF('Zapojené školy'!B12="","",'Zapojené školy'!A12)</f>
        <v/>
      </c>
      <c r="B12" s="10" t="str">
        <f>IF('Zapojené školy'!B12="","",'Zapojené školy'!B12)</f>
        <v/>
      </c>
      <c r="C12" s="10" t="str">
        <f t="shared" si="0"/>
        <v/>
      </c>
      <c r="D12" s="19" t="str">
        <f>IF($B12="","",N('Zapojené školy'!J12))</f>
        <v/>
      </c>
      <c r="E12" s="19" t="str">
        <f>IF($B12="","",COUNTIF('Pasportizace vybavení'!$B$5:$B$604,$B12))</f>
        <v/>
      </c>
      <c r="F12" s="19" t="str">
        <f>IF($B12="","",COUNTIF('Potřeby v oblasti AI'!$B$5:$B$64,$B12))</f>
        <v/>
      </c>
      <c r="G12" s="19" t="str">
        <f>IF($B12="","",COUNTIF('Pedagogický plán'!$B$5:$B$604,$B12))</f>
        <v/>
      </c>
      <c r="H12" s="19" t="str">
        <f>IF($B12="","",COUNTIFS('Pasportizace vybavení'!$B$5:$B$604,$B12,'Pasportizace vybavení'!$U$5:$U$604,"&gt;0"))</f>
        <v/>
      </c>
      <c r="I12" s="19" t="str">
        <f>IF($B12="","",COUNTIFS('Potřeby v oblasti AI'!$B$5:$B$64,$B12,'Potřeby v oblasti AI'!$O$5:$O$64,"&gt;0"))</f>
        <v/>
      </c>
      <c r="J12" s="19" t="str">
        <f>IF($B12="","",COUNTIFS('Pedagogický plán'!$B$5:$B$604,$B12,'Pedagogický plán'!$X$5:$X$604,"&gt;0"))</f>
        <v/>
      </c>
      <c r="K12" s="19" t="str">
        <f>IF($B12="","",COUNTIFS('Pasportizace vybavení'!$B$5:$B$604,$B12,'Pasportizace vybavení'!$W$5:$W$604,"&gt;0")+COUNTIFS('Potřeby v oblasti AI'!$B$5:$B$64,$B12,'Potřeby v oblasti AI'!$Q$5:$Q$64,"&gt;0")+COUNTIFS('Pedagogický plán'!$B$5:$B$604,$B12,'Pedagogický plán'!$Z$5:$Z$604,"&gt;0"))</f>
        <v/>
      </c>
      <c r="L12" s="19" t="str">
        <f>IF($B12="","",COUNTIFS('Pasportizace vybavení'!$B$5:$B$604,$B12,'Pasportizace vybavení'!$V$5:$V$604,"&gt;0"))</f>
        <v/>
      </c>
      <c r="M12" s="19" t="str">
        <f>IF($B12="","",COUNTIFS('Potřeby v oblasti AI'!$B$5:$B$64,$B12,'Potřeby v oblasti AI'!$P$5:$P$64,"&gt;0"))</f>
        <v/>
      </c>
      <c r="N12" s="19" t="str">
        <f>IF($B12="","",COUNTIFS('Pedagogický plán'!$B$5:$B$604,$B12,'Pedagogický plán'!$Y$5:$Y$604,"&gt;0"))</f>
        <v/>
      </c>
      <c r="O12" s="19" t="str">
        <f>IF($B12="","",N('Zapojené školy'!F12))</f>
        <v/>
      </c>
      <c r="P12" s="19" t="str">
        <f>IF($B12="","",IFERROR(SUMPRODUCT(MAX(('Pedagogický plán'!$B$5:$B$604=$B12)*('Pedagogický plán'!$O$5:$O$604))),0))</f>
        <v/>
      </c>
      <c r="Q12" s="19" t="str">
        <f>IF($B12="","",N('Zapojené školy'!G12))</f>
        <v/>
      </c>
      <c r="R12" s="19" t="str">
        <f>IF($B12="","",IFERROR(SUMPRODUCT(MAX(('Pedagogický plán'!$B$5:$B$604=$B12)*('Pedagogický plán'!$P$5:$P$604))),0))</f>
        <v/>
      </c>
      <c r="S12" s="19" t="str">
        <f>IF($B12="","",SUMIF('Pasportizace vybavení'!$B$5:$B$604,$B12,'Pasportizace vybavení'!$J$5:$J$604))</f>
        <v/>
      </c>
      <c r="T12" s="27" t="str">
        <f>IF($B12="","",SUMIF('Pasportizace vybavení'!$B$5:$B$604,$B12,'Pasportizace vybavení'!$O$5:$O$604))</f>
        <v/>
      </c>
    </row>
    <row r="13" spans="1:20" ht="45" customHeight="1" x14ac:dyDescent="0.35">
      <c r="A13" s="19" t="str">
        <f>IF('Zapojené školy'!B13="","",'Zapojené školy'!A13)</f>
        <v/>
      </c>
      <c r="B13" s="10" t="str">
        <f>IF('Zapojené školy'!B13="","",'Zapojené školy'!B13)</f>
        <v/>
      </c>
      <c r="C13" s="10" t="str">
        <f t="shared" si="0"/>
        <v/>
      </c>
      <c r="D13" s="19" t="str">
        <f>IF($B13="","",N('Zapojené školy'!J13))</f>
        <v/>
      </c>
      <c r="E13" s="19" t="str">
        <f>IF($B13="","",COUNTIF('Pasportizace vybavení'!$B$5:$B$604,$B13))</f>
        <v/>
      </c>
      <c r="F13" s="19" t="str">
        <f>IF($B13="","",COUNTIF('Potřeby v oblasti AI'!$B$5:$B$64,$B13))</f>
        <v/>
      </c>
      <c r="G13" s="19" t="str">
        <f>IF($B13="","",COUNTIF('Pedagogický plán'!$B$5:$B$604,$B13))</f>
        <v/>
      </c>
      <c r="H13" s="19" t="str">
        <f>IF($B13="","",COUNTIFS('Pasportizace vybavení'!$B$5:$B$604,$B13,'Pasportizace vybavení'!$U$5:$U$604,"&gt;0"))</f>
        <v/>
      </c>
      <c r="I13" s="19" t="str">
        <f>IF($B13="","",COUNTIFS('Potřeby v oblasti AI'!$B$5:$B$64,$B13,'Potřeby v oblasti AI'!$O$5:$O$64,"&gt;0"))</f>
        <v/>
      </c>
      <c r="J13" s="19" t="str">
        <f>IF($B13="","",COUNTIFS('Pedagogický plán'!$B$5:$B$604,$B13,'Pedagogický plán'!$X$5:$X$604,"&gt;0"))</f>
        <v/>
      </c>
      <c r="K13" s="19" t="str">
        <f>IF($B13="","",COUNTIFS('Pasportizace vybavení'!$B$5:$B$604,$B13,'Pasportizace vybavení'!$W$5:$W$604,"&gt;0")+COUNTIFS('Potřeby v oblasti AI'!$B$5:$B$64,$B13,'Potřeby v oblasti AI'!$Q$5:$Q$64,"&gt;0")+COUNTIFS('Pedagogický plán'!$B$5:$B$604,$B13,'Pedagogický plán'!$Z$5:$Z$604,"&gt;0"))</f>
        <v/>
      </c>
      <c r="L13" s="19" t="str">
        <f>IF($B13="","",COUNTIFS('Pasportizace vybavení'!$B$5:$B$604,$B13,'Pasportizace vybavení'!$V$5:$V$604,"&gt;0"))</f>
        <v/>
      </c>
      <c r="M13" s="19" t="str">
        <f>IF($B13="","",COUNTIFS('Potřeby v oblasti AI'!$B$5:$B$64,$B13,'Potřeby v oblasti AI'!$P$5:$P$64,"&gt;0"))</f>
        <v/>
      </c>
      <c r="N13" s="19" t="str">
        <f>IF($B13="","",COUNTIFS('Pedagogický plán'!$B$5:$B$604,$B13,'Pedagogický plán'!$Y$5:$Y$604,"&gt;0"))</f>
        <v/>
      </c>
      <c r="O13" s="19" t="str">
        <f>IF($B13="","",N('Zapojené školy'!F13))</f>
        <v/>
      </c>
      <c r="P13" s="19" t="str">
        <f>IF($B13="","",IFERROR(SUMPRODUCT(MAX(('Pedagogický plán'!$B$5:$B$604=$B13)*('Pedagogický plán'!$O$5:$O$604))),0))</f>
        <v/>
      </c>
      <c r="Q13" s="19" t="str">
        <f>IF($B13="","",N('Zapojené školy'!G13))</f>
        <v/>
      </c>
      <c r="R13" s="19" t="str">
        <f>IF($B13="","",IFERROR(SUMPRODUCT(MAX(('Pedagogický plán'!$B$5:$B$604=$B13)*('Pedagogický plán'!$P$5:$P$604))),0))</f>
        <v/>
      </c>
      <c r="S13" s="19" t="str">
        <f>IF($B13="","",SUMIF('Pasportizace vybavení'!$B$5:$B$604,$B13,'Pasportizace vybavení'!$J$5:$J$604))</f>
        <v/>
      </c>
      <c r="T13" s="27" t="str">
        <f>IF($B13="","",SUMIF('Pasportizace vybavení'!$B$5:$B$604,$B13,'Pasportizace vybavení'!$O$5:$O$604))</f>
        <v/>
      </c>
    </row>
    <row r="14" spans="1:20" ht="45" customHeight="1" x14ac:dyDescent="0.35">
      <c r="A14" s="19" t="str">
        <f>IF('Zapojené školy'!B14="","",'Zapojené školy'!A14)</f>
        <v/>
      </c>
      <c r="B14" s="10" t="str">
        <f>IF('Zapojené školy'!B14="","",'Zapojené školy'!B14)</f>
        <v/>
      </c>
      <c r="C14" s="10" t="str">
        <f t="shared" si="0"/>
        <v/>
      </c>
      <c r="D14" s="19" t="str">
        <f>IF($B14="","",N('Zapojené školy'!J14))</f>
        <v/>
      </c>
      <c r="E14" s="19" t="str">
        <f>IF($B14="","",COUNTIF('Pasportizace vybavení'!$B$5:$B$604,$B14))</f>
        <v/>
      </c>
      <c r="F14" s="19" t="str">
        <f>IF($B14="","",COUNTIF('Potřeby v oblasti AI'!$B$5:$B$64,$B14))</f>
        <v/>
      </c>
      <c r="G14" s="19" t="str">
        <f>IF($B14="","",COUNTIF('Pedagogický plán'!$B$5:$B$604,$B14))</f>
        <v/>
      </c>
      <c r="H14" s="19" t="str">
        <f>IF($B14="","",COUNTIFS('Pasportizace vybavení'!$B$5:$B$604,$B14,'Pasportizace vybavení'!$U$5:$U$604,"&gt;0"))</f>
        <v/>
      </c>
      <c r="I14" s="19" t="str">
        <f>IF($B14="","",COUNTIFS('Potřeby v oblasti AI'!$B$5:$B$64,$B14,'Potřeby v oblasti AI'!$O$5:$O$64,"&gt;0"))</f>
        <v/>
      </c>
      <c r="J14" s="19" t="str">
        <f>IF($B14="","",COUNTIFS('Pedagogický plán'!$B$5:$B$604,$B14,'Pedagogický plán'!$X$5:$X$604,"&gt;0"))</f>
        <v/>
      </c>
      <c r="K14" s="19" t="str">
        <f>IF($B14="","",COUNTIFS('Pasportizace vybavení'!$B$5:$B$604,$B14,'Pasportizace vybavení'!$W$5:$W$604,"&gt;0")+COUNTIFS('Potřeby v oblasti AI'!$B$5:$B$64,$B14,'Potřeby v oblasti AI'!$Q$5:$Q$64,"&gt;0")+COUNTIFS('Pedagogický plán'!$B$5:$B$604,$B14,'Pedagogický plán'!$Z$5:$Z$604,"&gt;0"))</f>
        <v/>
      </c>
      <c r="L14" s="19" t="str">
        <f>IF($B14="","",COUNTIFS('Pasportizace vybavení'!$B$5:$B$604,$B14,'Pasportizace vybavení'!$V$5:$V$604,"&gt;0"))</f>
        <v/>
      </c>
      <c r="M14" s="19" t="str">
        <f>IF($B14="","",COUNTIFS('Potřeby v oblasti AI'!$B$5:$B$64,$B14,'Potřeby v oblasti AI'!$P$5:$P$64,"&gt;0"))</f>
        <v/>
      </c>
      <c r="N14" s="19" t="str">
        <f>IF($B14="","",COUNTIFS('Pedagogický plán'!$B$5:$B$604,$B14,'Pedagogický plán'!$Y$5:$Y$604,"&gt;0"))</f>
        <v/>
      </c>
      <c r="O14" s="19" t="str">
        <f>IF($B14="","",N('Zapojené školy'!F14))</f>
        <v/>
      </c>
      <c r="P14" s="19" t="str">
        <f>IF($B14="","",IFERROR(SUMPRODUCT(MAX(('Pedagogický plán'!$B$5:$B$604=$B14)*('Pedagogický plán'!$O$5:$O$604))),0))</f>
        <v/>
      </c>
      <c r="Q14" s="19" t="str">
        <f>IF($B14="","",N('Zapojené školy'!G14))</f>
        <v/>
      </c>
      <c r="R14" s="19" t="str">
        <f>IF($B14="","",IFERROR(SUMPRODUCT(MAX(('Pedagogický plán'!$B$5:$B$604=$B14)*('Pedagogický plán'!$P$5:$P$604))),0))</f>
        <v/>
      </c>
      <c r="S14" s="19" t="str">
        <f>IF($B14="","",SUMIF('Pasportizace vybavení'!$B$5:$B$604,$B14,'Pasportizace vybavení'!$J$5:$J$604))</f>
        <v/>
      </c>
      <c r="T14" s="27" t="str">
        <f>IF($B14="","",SUMIF('Pasportizace vybavení'!$B$5:$B$604,$B14,'Pasportizace vybavení'!$O$5:$O$604))</f>
        <v/>
      </c>
    </row>
    <row r="15" spans="1:20" ht="45" customHeight="1" x14ac:dyDescent="0.35">
      <c r="A15" s="19" t="str">
        <f>IF('Zapojené školy'!B15="","",'Zapojené školy'!A15)</f>
        <v/>
      </c>
      <c r="B15" s="10" t="str">
        <f>IF('Zapojené školy'!B15="","",'Zapojené školy'!B15)</f>
        <v/>
      </c>
      <c r="C15" s="10" t="str">
        <f t="shared" si="0"/>
        <v/>
      </c>
      <c r="D15" s="19" t="str">
        <f>IF($B15="","",N('Zapojené školy'!J15))</f>
        <v/>
      </c>
      <c r="E15" s="19" t="str">
        <f>IF($B15="","",COUNTIF('Pasportizace vybavení'!$B$5:$B$604,$B15))</f>
        <v/>
      </c>
      <c r="F15" s="19" t="str">
        <f>IF($B15="","",COUNTIF('Potřeby v oblasti AI'!$B$5:$B$64,$B15))</f>
        <v/>
      </c>
      <c r="G15" s="19" t="str">
        <f>IF($B15="","",COUNTIF('Pedagogický plán'!$B$5:$B$604,$B15))</f>
        <v/>
      </c>
      <c r="H15" s="19" t="str">
        <f>IF($B15="","",COUNTIFS('Pasportizace vybavení'!$B$5:$B$604,$B15,'Pasportizace vybavení'!$U$5:$U$604,"&gt;0"))</f>
        <v/>
      </c>
      <c r="I15" s="19" t="str">
        <f>IF($B15="","",COUNTIFS('Potřeby v oblasti AI'!$B$5:$B$64,$B15,'Potřeby v oblasti AI'!$O$5:$O$64,"&gt;0"))</f>
        <v/>
      </c>
      <c r="J15" s="19" t="str">
        <f>IF($B15="","",COUNTIFS('Pedagogický plán'!$B$5:$B$604,$B15,'Pedagogický plán'!$X$5:$X$604,"&gt;0"))</f>
        <v/>
      </c>
      <c r="K15" s="19" t="str">
        <f>IF($B15="","",COUNTIFS('Pasportizace vybavení'!$B$5:$B$604,$B15,'Pasportizace vybavení'!$W$5:$W$604,"&gt;0")+COUNTIFS('Potřeby v oblasti AI'!$B$5:$B$64,$B15,'Potřeby v oblasti AI'!$Q$5:$Q$64,"&gt;0")+COUNTIFS('Pedagogický plán'!$B$5:$B$604,$B15,'Pedagogický plán'!$Z$5:$Z$604,"&gt;0"))</f>
        <v/>
      </c>
      <c r="L15" s="19" t="str">
        <f>IF($B15="","",COUNTIFS('Pasportizace vybavení'!$B$5:$B$604,$B15,'Pasportizace vybavení'!$V$5:$V$604,"&gt;0"))</f>
        <v/>
      </c>
      <c r="M15" s="19" t="str">
        <f>IF($B15="","",COUNTIFS('Potřeby v oblasti AI'!$B$5:$B$64,$B15,'Potřeby v oblasti AI'!$P$5:$P$64,"&gt;0"))</f>
        <v/>
      </c>
      <c r="N15" s="19" t="str">
        <f>IF($B15="","",COUNTIFS('Pedagogický plán'!$B$5:$B$604,$B15,'Pedagogický plán'!$Y$5:$Y$604,"&gt;0"))</f>
        <v/>
      </c>
      <c r="O15" s="19" t="str">
        <f>IF($B15="","",N('Zapojené školy'!F15))</f>
        <v/>
      </c>
      <c r="P15" s="19" t="str">
        <f>IF($B15="","",IFERROR(SUMPRODUCT(MAX(('Pedagogický plán'!$B$5:$B$604=$B15)*('Pedagogický plán'!$O$5:$O$604))),0))</f>
        <v/>
      </c>
      <c r="Q15" s="19" t="str">
        <f>IF($B15="","",N('Zapojené školy'!G15))</f>
        <v/>
      </c>
      <c r="R15" s="19" t="str">
        <f>IF($B15="","",IFERROR(SUMPRODUCT(MAX(('Pedagogický plán'!$B$5:$B$604=$B15)*('Pedagogický plán'!$P$5:$P$604))),0))</f>
        <v/>
      </c>
      <c r="S15" s="19" t="str">
        <f>IF($B15="","",SUMIF('Pasportizace vybavení'!$B$5:$B$604,$B15,'Pasportizace vybavení'!$J$5:$J$604))</f>
        <v/>
      </c>
      <c r="T15" s="27" t="str">
        <f>IF($B15="","",SUMIF('Pasportizace vybavení'!$B$5:$B$604,$B15,'Pasportizace vybavení'!$O$5:$O$604))</f>
        <v/>
      </c>
    </row>
    <row r="16" spans="1:20" ht="45" customHeight="1" x14ac:dyDescent="0.35">
      <c r="A16" s="19" t="str">
        <f>IF('Zapojené školy'!B16="","",'Zapojené školy'!A16)</f>
        <v/>
      </c>
      <c r="B16" s="10" t="str">
        <f>IF('Zapojené školy'!B16="","",'Zapojené školy'!B16)</f>
        <v/>
      </c>
      <c r="C16" s="10" t="str">
        <f t="shared" si="0"/>
        <v/>
      </c>
      <c r="D16" s="19" t="str">
        <f>IF($B16="","",N('Zapojené školy'!J16))</f>
        <v/>
      </c>
      <c r="E16" s="19" t="str">
        <f>IF($B16="","",COUNTIF('Pasportizace vybavení'!$B$5:$B$604,$B16))</f>
        <v/>
      </c>
      <c r="F16" s="19" t="str">
        <f>IF($B16="","",COUNTIF('Potřeby v oblasti AI'!$B$5:$B$64,$B16))</f>
        <v/>
      </c>
      <c r="G16" s="19" t="str">
        <f>IF($B16="","",COUNTIF('Pedagogický plán'!$B$5:$B$604,$B16))</f>
        <v/>
      </c>
      <c r="H16" s="19" t="str">
        <f>IF($B16="","",COUNTIFS('Pasportizace vybavení'!$B$5:$B$604,$B16,'Pasportizace vybavení'!$U$5:$U$604,"&gt;0"))</f>
        <v/>
      </c>
      <c r="I16" s="19" t="str">
        <f>IF($B16="","",COUNTIFS('Potřeby v oblasti AI'!$B$5:$B$64,$B16,'Potřeby v oblasti AI'!$O$5:$O$64,"&gt;0"))</f>
        <v/>
      </c>
      <c r="J16" s="19" t="str">
        <f>IF($B16="","",COUNTIFS('Pedagogický plán'!$B$5:$B$604,$B16,'Pedagogický plán'!$X$5:$X$604,"&gt;0"))</f>
        <v/>
      </c>
      <c r="K16" s="19" t="str">
        <f>IF($B16="","",COUNTIFS('Pasportizace vybavení'!$B$5:$B$604,$B16,'Pasportizace vybavení'!$W$5:$W$604,"&gt;0")+COUNTIFS('Potřeby v oblasti AI'!$B$5:$B$64,$B16,'Potřeby v oblasti AI'!$Q$5:$Q$64,"&gt;0")+COUNTIFS('Pedagogický plán'!$B$5:$B$604,$B16,'Pedagogický plán'!$Z$5:$Z$604,"&gt;0"))</f>
        <v/>
      </c>
      <c r="L16" s="19" t="str">
        <f>IF($B16="","",COUNTIFS('Pasportizace vybavení'!$B$5:$B$604,$B16,'Pasportizace vybavení'!$V$5:$V$604,"&gt;0"))</f>
        <v/>
      </c>
      <c r="M16" s="19" t="str">
        <f>IF($B16="","",COUNTIFS('Potřeby v oblasti AI'!$B$5:$B$64,$B16,'Potřeby v oblasti AI'!$P$5:$P$64,"&gt;0"))</f>
        <v/>
      </c>
      <c r="N16" s="19" t="str">
        <f>IF($B16="","",COUNTIFS('Pedagogický plán'!$B$5:$B$604,$B16,'Pedagogický plán'!$Y$5:$Y$604,"&gt;0"))</f>
        <v/>
      </c>
      <c r="O16" s="19" t="str">
        <f>IF($B16="","",N('Zapojené školy'!F16))</f>
        <v/>
      </c>
      <c r="P16" s="19" t="str">
        <f>IF($B16="","",IFERROR(SUMPRODUCT(MAX(('Pedagogický plán'!$B$5:$B$604=$B16)*('Pedagogický plán'!$O$5:$O$604))),0))</f>
        <v/>
      </c>
      <c r="Q16" s="19" t="str">
        <f>IF($B16="","",N('Zapojené školy'!G16))</f>
        <v/>
      </c>
      <c r="R16" s="19" t="str">
        <f>IF($B16="","",IFERROR(SUMPRODUCT(MAX(('Pedagogický plán'!$B$5:$B$604=$B16)*('Pedagogický plán'!$P$5:$P$604))),0))</f>
        <v/>
      </c>
      <c r="S16" s="19" t="str">
        <f>IF($B16="","",SUMIF('Pasportizace vybavení'!$B$5:$B$604,$B16,'Pasportizace vybavení'!$J$5:$J$604))</f>
        <v/>
      </c>
      <c r="T16" s="27" t="str">
        <f>IF($B16="","",SUMIF('Pasportizace vybavení'!$B$5:$B$604,$B16,'Pasportizace vybavení'!$O$5:$O$604))</f>
        <v/>
      </c>
    </row>
    <row r="17" spans="1:20" ht="45" customHeight="1" x14ac:dyDescent="0.35">
      <c r="A17" s="19" t="str">
        <f>IF('Zapojené školy'!B17="","",'Zapojené školy'!A17)</f>
        <v/>
      </c>
      <c r="B17" s="10" t="str">
        <f>IF('Zapojené školy'!B17="","",'Zapojené školy'!B17)</f>
        <v/>
      </c>
      <c r="C17" s="10" t="str">
        <f t="shared" si="0"/>
        <v/>
      </c>
      <c r="D17" s="19" t="str">
        <f>IF($B17="","",N('Zapojené školy'!J17))</f>
        <v/>
      </c>
      <c r="E17" s="19" t="str">
        <f>IF($B17="","",COUNTIF('Pasportizace vybavení'!$B$5:$B$604,$B17))</f>
        <v/>
      </c>
      <c r="F17" s="19" t="str">
        <f>IF($B17="","",COUNTIF('Potřeby v oblasti AI'!$B$5:$B$64,$B17))</f>
        <v/>
      </c>
      <c r="G17" s="19" t="str">
        <f>IF($B17="","",COUNTIF('Pedagogický plán'!$B$5:$B$604,$B17))</f>
        <v/>
      </c>
      <c r="H17" s="19" t="str">
        <f>IF($B17="","",COUNTIFS('Pasportizace vybavení'!$B$5:$B$604,$B17,'Pasportizace vybavení'!$U$5:$U$604,"&gt;0"))</f>
        <v/>
      </c>
      <c r="I17" s="19" t="str">
        <f>IF($B17="","",COUNTIFS('Potřeby v oblasti AI'!$B$5:$B$64,$B17,'Potřeby v oblasti AI'!$O$5:$O$64,"&gt;0"))</f>
        <v/>
      </c>
      <c r="J17" s="19" t="str">
        <f>IF($B17="","",COUNTIFS('Pedagogický plán'!$B$5:$B$604,$B17,'Pedagogický plán'!$X$5:$X$604,"&gt;0"))</f>
        <v/>
      </c>
      <c r="K17" s="19" t="str">
        <f>IF($B17="","",COUNTIFS('Pasportizace vybavení'!$B$5:$B$604,$B17,'Pasportizace vybavení'!$W$5:$W$604,"&gt;0")+COUNTIFS('Potřeby v oblasti AI'!$B$5:$B$64,$B17,'Potřeby v oblasti AI'!$Q$5:$Q$64,"&gt;0")+COUNTIFS('Pedagogický plán'!$B$5:$B$604,$B17,'Pedagogický plán'!$Z$5:$Z$604,"&gt;0"))</f>
        <v/>
      </c>
      <c r="L17" s="19" t="str">
        <f>IF($B17="","",COUNTIFS('Pasportizace vybavení'!$B$5:$B$604,$B17,'Pasportizace vybavení'!$V$5:$V$604,"&gt;0"))</f>
        <v/>
      </c>
      <c r="M17" s="19" t="str">
        <f>IF($B17="","",COUNTIFS('Potřeby v oblasti AI'!$B$5:$B$64,$B17,'Potřeby v oblasti AI'!$P$5:$P$64,"&gt;0"))</f>
        <v/>
      </c>
      <c r="N17" s="19" t="str">
        <f>IF($B17="","",COUNTIFS('Pedagogický plán'!$B$5:$B$604,$B17,'Pedagogický plán'!$Y$5:$Y$604,"&gt;0"))</f>
        <v/>
      </c>
      <c r="O17" s="19" t="str">
        <f>IF($B17="","",N('Zapojené školy'!F17))</f>
        <v/>
      </c>
      <c r="P17" s="19" t="str">
        <f>IF($B17="","",IFERROR(SUMPRODUCT(MAX(('Pedagogický plán'!$B$5:$B$604=$B17)*('Pedagogický plán'!$O$5:$O$604))),0))</f>
        <v/>
      </c>
      <c r="Q17" s="19" t="str">
        <f>IF($B17="","",N('Zapojené školy'!G17))</f>
        <v/>
      </c>
      <c r="R17" s="19" t="str">
        <f>IF($B17="","",IFERROR(SUMPRODUCT(MAX(('Pedagogický plán'!$B$5:$B$604=$B17)*('Pedagogický plán'!$P$5:$P$604))),0))</f>
        <v/>
      </c>
      <c r="S17" s="19" t="str">
        <f>IF($B17="","",SUMIF('Pasportizace vybavení'!$B$5:$B$604,$B17,'Pasportizace vybavení'!$J$5:$J$604))</f>
        <v/>
      </c>
      <c r="T17" s="27" t="str">
        <f>IF($B17="","",SUMIF('Pasportizace vybavení'!$B$5:$B$604,$B17,'Pasportizace vybavení'!$O$5:$O$604))</f>
        <v/>
      </c>
    </row>
    <row r="18" spans="1:20" ht="45" customHeight="1" x14ac:dyDescent="0.35">
      <c r="A18" s="19" t="str">
        <f>IF('Zapojené školy'!B18="","",'Zapojené školy'!A18)</f>
        <v/>
      </c>
      <c r="B18" s="10" t="str">
        <f>IF('Zapojené školy'!B18="","",'Zapojené školy'!B18)</f>
        <v/>
      </c>
      <c r="C18" s="10" t="str">
        <f t="shared" si="0"/>
        <v/>
      </c>
      <c r="D18" s="19" t="str">
        <f>IF($B18="","",N('Zapojené školy'!J18))</f>
        <v/>
      </c>
      <c r="E18" s="19" t="str">
        <f>IF($B18="","",COUNTIF('Pasportizace vybavení'!$B$5:$B$604,$B18))</f>
        <v/>
      </c>
      <c r="F18" s="19" t="str">
        <f>IF($B18="","",COUNTIF('Potřeby v oblasti AI'!$B$5:$B$64,$B18))</f>
        <v/>
      </c>
      <c r="G18" s="19" t="str">
        <f>IF($B18="","",COUNTIF('Pedagogický plán'!$B$5:$B$604,$B18))</f>
        <v/>
      </c>
      <c r="H18" s="19" t="str">
        <f>IF($B18="","",COUNTIFS('Pasportizace vybavení'!$B$5:$B$604,$B18,'Pasportizace vybavení'!$U$5:$U$604,"&gt;0"))</f>
        <v/>
      </c>
      <c r="I18" s="19" t="str">
        <f>IF($B18="","",COUNTIFS('Potřeby v oblasti AI'!$B$5:$B$64,$B18,'Potřeby v oblasti AI'!$O$5:$O$64,"&gt;0"))</f>
        <v/>
      </c>
      <c r="J18" s="19" t="str">
        <f>IF($B18="","",COUNTIFS('Pedagogický plán'!$B$5:$B$604,$B18,'Pedagogický plán'!$X$5:$X$604,"&gt;0"))</f>
        <v/>
      </c>
      <c r="K18" s="19" t="str">
        <f>IF($B18="","",COUNTIFS('Pasportizace vybavení'!$B$5:$B$604,$B18,'Pasportizace vybavení'!$W$5:$W$604,"&gt;0")+COUNTIFS('Potřeby v oblasti AI'!$B$5:$B$64,$B18,'Potřeby v oblasti AI'!$Q$5:$Q$64,"&gt;0")+COUNTIFS('Pedagogický plán'!$B$5:$B$604,$B18,'Pedagogický plán'!$Z$5:$Z$604,"&gt;0"))</f>
        <v/>
      </c>
      <c r="L18" s="19" t="str">
        <f>IF($B18="","",COUNTIFS('Pasportizace vybavení'!$B$5:$B$604,$B18,'Pasportizace vybavení'!$V$5:$V$604,"&gt;0"))</f>
        <v/>
      </c>
      <c r="M18" s="19" t="str">
        <f>IF($B18="","",COUNTIFS('Potřeby v oblasti AI'!$B$5:$B$64,$B18,'Potřeby v oblasti AI'!$P$5:$P$64,"&gt;0"))</f>
        <v/>
      </c>
      <c r="N18" s="19" t="str">
        <f>IF($B18="","",COUNTIFS('Pedagogický plán'!$B$5:$B$604,$B18,'Pedagogický plán'!$Y$5:$Y$604,"&gt;0"))</f>
        <v/>
      </c>
      <c r="O18" s="19" t="str">
        <f>IF($B18="","",N('Zapojené školy'!F18))</f>
        <v/>
      </c>
      <c r="P18" s="19" t="str">
        <f>IF($B18="","",IFERROR(SUMPRODUCT(MAX(('Pedagogický plán'!$B$5:$B$604=$B18)*('Pedagogický plán'!$O$5:$O$604))),0))</f>
        <v/>
      </c>
      <c r="Q18" s="19" t="str">
        <f>IF($B18="","",N('Zapojené školy'!G18))</f>
        <v/>
      </c>
      <c r="R18" s="19" t="str">
        <f>IF($B18="","",IFERROR(SUMPRODUCT(MAX(('Pedagogický plán'!$B$5:$B$604=$B18)*('Pedagogický plán'!$P$5:$P$604))),0))</f>
        <v/>
      </c>
      <c r="S18" s="19" t="str">
        <f>IF($B18="","",SUMIF('Pasportizace vybavení'!$B$5:$B$604,$B18,'Pasportizace vybavení'!$J$5:$J$604))</f>
        <v/>
      </c>
      <c r="T18" s="27" t="str">
        <f>IF($B18="","",SUMIF('Pasportizace vybavení'!$B$5:$B$604,$B18,'Pasportizace vybavení'!$O$5:$O$604))</f>
        <v/>
      </c>
    </row>
    <row r="19" spans="1:20" ht="45" customHeight="1" x14ac:dyDescent="0.35">
      <c r="A19" s="19" t="str">
        <f>IF('Zapojené školy'!B19="","",'Zapojené školy'!A19)</f>
        <v/>
      </c>
      <c r="B19" s="10" t="str">
        <f>IF('Zapojené školy'!B19="","",'Zapojené školy'!B19)</f>
        <v/>
      </c>
      <c r="C19" s="10" t="str">
        <f t="shared" si="0"/>
        <v/>
      </c>
      <c r="D19" s="19" t="str">
        <f>IF($B19="","",N('Zapojené školy'!J19))</f>
        <v/>
      </c>
      <c r="E19" s="19" t="str">
        <f>IF($B19="","",COUNTIF('Pasportizace vybavení'!$B$5:$B$604,$B19))</f>
        <v/>
      </c>
      <c r="F19" s="19" t="str">
        <f>IF($B19="","",COUNTIF('Potřeby v oblasti AI'!$B$5:$B$64,$B19))</f>
        <v/>
      </c>
      <c r="G19" s="19" t="str">
        <f>IF($B19="","",COUNTIF('Pedagogický plán'!$B$5:$B$604,$B19))</f>
        <v/>
      </c>
      <c r="H19" s="19" t="str">
        <f>IF($B19="","",COUNTIFS('Pasportizace vybavení'!$B$5:$B$604,$B19,'Pasportizace vybavení'!$U$5:$U$604,"&gt;0"))</f>
        <v/>
      </c>
      <c r="I19" s="19" t="str">
        <f>IF($B19="","",COUNTIFS('Potřeby v oblasti AI'!$B$5:$B$64,$B19,'Potřeby v oblasti AI'!$O$5:$O$64,"&gt;0"))</f>
        <v/>
      </c>
      <c r="J19" s="19" t="str">
        <f>IF($B19="","",COUNTIFS('Pedagogický plán'!$B$5:$B$604,$B19,'Pedagogický plán'!$X$5:$X$604,"&gt;0"))</f>
        <v/>
      </c>
      <c r="K19" s="19" t="str">
        <f>IF($B19="","",COUNTIFS('Pasportizace vybavení'!$B$5:$B$604,$B19,'Pasportizace vybavení'!$W$5:$W$604,"&gt;0")+COUNTIFS('Potřeby v oblasti AI'!$B$5:$B$64,$B19,'Potřeby v oblasti AI'!$Q$5:$Q$64,"&gt;0")+COUNTIFS('Pedagogický plán'!$B$5:$B$604,$B19,'Pedagogický plán'!$Z$5:$Z$604,"&gt;0"))</f>
        <v/>
      </c>
      <c r="L19" s="19" t="str">
        <f>IF($B19="","",COUNTIFS('Pasportizace vybavení'!$B$5:$B$604,$B19,'Pasportizace vybavení'!$V$5:$V$604,"&gt;0"))</f>
        <v/>
      </c>
      <c r="M19" s="19" t="str">
        <f>IF($B19="","",COUNTIFS('Potřeby v oblasti AI'!$B$5:$B$64,$B19,'Potřeby v oblasti AI'!$P$5:$P$64,"&gt;0"))</f>
        <v/>
      </c>
      <c r="N19" s="19" t="str">
        <f>IF($B19="","",COUNTIFS('Pedagogický plán'!$B$5:$B$604,$B19,'Pedagogický plán'!$Y$5:$Y$604,"&gt;0"))</f>
        <v/>
      </c>
      <c r="O19" s="19" t="str">
        <f>IF($B19="","",N('Zapojené školy'!F19))</f>
        <v/>
      </c>
      <c r="P19" s="19" t="str">
        <f>IF($B19="","",IFERROR(SUMPRODUCT(MAX(('Pedagogický plán'!$B$5:$B$604=$B19)*('Pedagogický plán'!$O$5:$O$604))),0))</f>
        <v/>
      </c>
      <c r="Q19" s="19" t="str">
        <f>IF($B19="","",N('Zapojené školy'!G19))</f>
        <v/>
      </c>
      <c r="R19" s="19" t="str">
        <f>IF($B19="","",IFERROR(SUMPRODUCT(MAX(('Pedagogický plán'!$B$5:$B$604=$B19)*('Pedagogický plán'!$P$5:$P$604))),0))</f>
        <v/>
      </c>
      <c r="S19" s="19" t="str">
        <f>IF($B19="","",SUMIF('Pasportizace vybavení'!$B$5:$B$604,$B19,'Pasportizace vybavení'!$J$5:$J$604))</f>
        <v/>
      </c>
      <c r="T19" s="27" t="str">
        <f>IF($B19="","",SUMIF('Pasportizace vybavení'!$B$5:$B$604,$B19,'Pasportizace vybavení'!$O$5:$O$604))</f>
        <v/>
      </c>
    </row>
    <row r="20" spans="1:20" ht="45" customHeight="1" x14ac:dyDescent="0.35">
      <c r="A20" s="19" t="str">
        <f>IF('Zapojené školy'!B20="","",'Zapojené školy'!A20)</f>
        <v/>
      </c>
      <c r="B20" s="10" t="str">
        <f>IF('Zapojené školy'!B20="","",'Zapojené školy'!B20)</f>
        <v/>
      </c>
      <c r="C20" s="10" t="str">
        <f t="shared" si="0"/>
        <v/>
      </c>
      <c r="D20" s="19" t="str">
        <f>IF($B20="","",N('Zapojené školy'!J20))</f>
        <v/>
      </c>
      <c r="E20" s="19" t="str">
        <f>IF($B20="","",COUNTIF('Pasportizace vybavení'!$B$5:$B$604,$B20))</f>
        <v/>
      </c>
      <c r="F20" s="19" t="str">
        <f>IF($B20="","",COUNTIF('Potřeby v oblasti AI'!$B$5:$B$64,$B20))</f>
        <v/>
      </c>
      <c r="G20" s="19" t="str">
        <f>IF($B20="","",COUNTIF('Pedagogický plán'!$B$5:$B$604,$B20))</f>
        <v/>
      </c>
      <c r="H20" s="19" t="str">
        <f>IF($B20="","",COUNTIFS('Pasportizace vybavení'!$B$5:$B$604,$B20,'Pasportizace vybavení'!$U$5:$U$604,"&gt;0"))</f>
        <v/>
      </c>
      <c r="I20" s="19" t="str">
        <f>IF($B20="","",COUNTIFS('Potřeby v oblasti AI'!$B$5:$B$64,$B20,'Potřeby v oblasti AI'!$O$5:$O$64,"&gt;0"))</f>
        <v/>
      </c>
      <c r="J20" s="19" t="str">
        <f>IF($B20="","",COUNTIFS('Pedagogický plán'!$B$5:$B$604,$B20,'Pedagogický plán'!$X$5:$X$604,"&gt;0"))</f>
        <v/>
      </c>
      <c r="K20" s="19" t="str">
        <f>IF($B20="","",COUNTIFS('Pasportizace vybavení'!$B$5:$B$604,$B20,'Pasportizace vybavení'!$W$5:$W$604,"&gt;0")+COUNTIFS('Potřeby v oblasti AI'!$B$5:$B$64,$B20,'Potřeby v oblasti AI'!$Q$5:$Q$64,"&gt;0")+COUNTIFS('Pedagogický plán'!$B$5:$B$604,$B20,'Pedagogický plán'!$Z$5:$Z$604,"&gt;0"))</f>
        <v/>
      </c>
      <c r="L20" s="19" t="str">
        <f>IF($B20="","",COUNTIFS('Pasportizace vybavení'!$B$5:$B$604,$B20,'Pasportizace vybavení'!$V$5:$V$604,"&gt;0"))</f>
        <v/>
      </c>
      <c r="M20" s="19" t="str">
        <f>IF($B20="","",COUNTIFS('Potřeby v oblasti AI'!$B$5:$B$64,$B20,'Potřeby v oblasti AI'!$P$5:$P$64,"&gt;0"))</f>
        <v/>
      </c>
      <c r="N20" s="19" t="str">
        <f>IF($B20="","",COUNTIFS('Pedagogický plán'!$B$5:$B$604,$B20,'Pedagogický plán'!$Y$5:$Y$604,"&gt;0"))</f>
        <v/>
      </c>
      <c r="O20" s="19" t="str">
        <f>IF($B20="","",N('Zapojené školy'!F20))</f>
        <v/>
      </c>
      <c r="P20" s="19" t="str">
        <f>IF($B20="","",IFERROR(SUMPRODUCT(MAX(('Pedagogický plán'!$B$5:$B$604=$B20)*('Pedagogický plán'!$O$5:$O$604))),0))</f>
        <v/>
      </c>
      <c r="Q20" s="19" t="str">
        <f>IF($B20="","",N('Zapojené školy'!G20))</f>
        <v/>
      </c>
      <c r="R20" s="19" t="str">
        <f>IF($B20="","",IFERROR(SUMPRODUCT(MAX(('Pedagogický plán'!$B$5:$B$604=$B20)*('Pedagogický plán'!$P$5:$P$604))),0))</f>
        <v/>
      </c>
      <c r="S20" s="19" t="str">
        <f>IF($B20="","",SUMIF('Pasportizace vybavení'!$B$5:$B$604,$B20,'Pasportizace vybavení'!$J$5:$J$604))</f>
        <v/>
      </c>
      <c r="T20" s="27" t="str">
        <f>IF($B20="","",SUMIF('Pasportizace vybavení'!$B$5:$B$604,$B20,'Pasportizace vybavení'!$O$5:$O$604))</f>
        <v/>
      </c>
    </row>
    <row r="21" spans="1:20" ht="45" customHeight="1" x14ac:dyDescent="0.35">
      <c r="A21" s="19" t="str">
        <f>IF('Zapojené školy'!B21="","",'Zapojené školy'!A21)</f>
        <v/>
      </c>
      <c r="B21" s="10" t="str">
        <f>IF('Zapojené školy'!B21="","",'Zapojené školy'!B21)</f>
        <v/>
      </c>
      <c r="C21" s="10" t="str">
        <f t="shared" si="0"/>
        <v/>
      </c>
      <c r="D21" s="19" t="str">
        <f>IF($B21="","",N('Zapojené školy'!J21))</f>
        <v/>
      </c>
      <c r="E21" s="19" t="str">
        <f>IF($B21="","",COUNTIF('Pasportizace vybavení'!$B$5:$B$604,$B21))</f>
        <v/>
      </c>
      <c r="F21" s="19" t="str">
        <f>IF($B21="","",COUNTIF('Potřeby v oblasti AI'!$B$5:$B$64,$B21))</f>
        <v/>
      </c>
      <c r="G21" s="19" t="str">
        <f>IF($B21="","",COUNTIF('Pedagogický plán'!$B$5:$B$604,$B21))</f>
        <v/>
      </c>
      <c r="H21" s="19" t="str">
        <f>IF($B21="","",COUNTIFS('Pasportizace vybavení'!$B$5:$B$604,$B21,'Pasportizace vybavení'!$U$5:$U$604,"&gt;0"))</f>
        <v/>
      </c>
      <c r="I21" s="19" t="str">
        <f>IF($B21="","",COUNTIFS('Potřeby v oblasti AI'!$B$5:$B$64,$B21,'Potřeby v oblasti AI'!$O$5:$O$64,"&gt;0"))</f>
        <v/>
      </c>
      <c r="J21" s="19" t="str">
        <f>IF($B21="","",COUNTIFS('Pedagogický plán'!$B$5:$B$604,$B21,'Pedagogický plán'!$X$5:$X$604,"&gt;0"))</f>
        <v/>
      </c>
      <c r="K21" s="19" t="str">
        <f>IF($B21="","",COUNTIFS('Pasportizace vybavení'!$B$5:$B$604,$B21,'Pasportizace vybavení'!$W$5:$W$604,"&gt;0")+COUNTIFS('Potřeby v oblasti AI'!$B$5:$B$64,$B21,'Potřeby v oblasti AI'!$Q$5:$Q$64,"&gt;0")+COUNTIFS('Pedagogický plán'!$B$5:$B$604,$B21,'Pedagogický plán'!$Z$5:$Z$604,"&gt;0"))</f>
        <v/>
      </c>
      <c r="L21" s="19" t="str">
        <f>IF($B21="","",COUNTIFS('Pasportizace vybavení'!$B$5:$B$604,$B21,'Pasportizace vybavení'!$V$5:$V$604,"&gt;0"))</f>
        <v/>
      </c>
      <c r="M21" s="19" t="str">
        <f>IF($B21="","",COUNTIFS('Potřeby v oblasti AI'!$B$5:$B$64,$B21,'Potřeby v oblasti AI'!$P$5:$P$64,"&gt;0"))</f>
        <v/>
      </c>
      <c r="N21" s="19" t="str">
        <f>IF($B21="","",COUNTIFS('Pedagogický plán'!$B$5:$B$604,$B21,'Pedagogický plán'!$Y$5:$Y$604,"&gt;0"))</f>
        <v/>
      </c>
      <c r="O21" s="19" t="str">
        <f>IF($B21="","",N('Zapojené školy'!F21))</f>
        <v/>
      </c>
      <c r="P21" s="19" t="str">
        <f>IF($B21="","",IFERROR(SUMPRODUCT(MAX(('Pedagogický plán'!$B$5:$B$604=$B21)*('Pedagogický plán'!$O$5:$O$604))),0))</f>
        <v/>
      </c>
      <c r="Q21" s="19" t="str">
        <f>IF($B21="","",N('Zapojené školy'!G21))</f>
        <v/>
      </c>
      <c r="R21" s="19" t="str">
        <f>IF($B21="","",IFERROR(SUMPRODUCT(MAX(('Pedagogický plán'!$B$5:$B$604=$B21)*('Pedagogický plán'!$P$5:$P$604))),0))</f>
        <v/>
      </c>
      <c r="S21" s="19" t="str">
        <f>IF($B21="","",SUMIF('Pasportizace vybavení'!$B$5:$B$604,$B21,'Pasportizace vybavení'!$J$5:$J$604))</f>
        <v/>
      </c>
      <c r="T21" s="27" t="str">
        <f>IF($B21="","",SUMIF('Pasportizace vybavení'!$B$5:$B$604,$B21,'Pasportizace vybavení'!$O$5:$O$604))</f>
        <v/>
      </c>
    </row>
    <row r="22" spans="1:20" ht="45" customHeight="1" x14ac:dyDescent="0.35">
      <c r="A22" s="19" t="str">
        <f>IF('Zapojené školy'!B22="","",'Zapojené školy'!A22)</f>
        <v/>
      </c>
      <c r="B22" s="10" t="str">
        <f>IF('Zapojené školy'!B22="","",'Zapojené školy'!B22)</f>
        <v/>
      </c>
      <c r="C22" s="10" t="str">
        <f t="shared" si="0"/>
        <v/>
      </c>
      <c r="D22" s="19" t="str">
        <f>IF($B22="","",N('Zapojené školy'!J22))</f>
        <v/>
      </c>
      <c r="E22" s="19" t="str">
        <f>IF($B22="","",COUNTIF('Pasportizace vybavení'!$B$5:$B$604,$B22))</f>
        <v/>
      </c>
      <c r="F22" s="19" t="str">
        <f>IF($B22="","",COUNTIF('Potřeby v oblasti AI'!$B$5:$B$64,$B22))</f>
        <v/>
      </c>
      <c r="G22" s="19" t="str">
        <f>IF($B22="","",COUNTIF('Pedagogický plán'!$B$5:$B$604,$B22))</f>
        <v/>
      </c>
      <c r="H22" s="19" t="str">
        <f>IF($B22="","",COUNTIFS('Pasportizace vybavení'!$B$5:$B$604,$B22,'Pasportizace vybavení'!$U$5:$U$604,"&gt;0"))</f>
        <v/>
      </c>
      <c r="I22" s="19" t="str">
        <f>IF($B22="","",COUNTIFS('Potřeby v oblasti AI'!$B$5:$B$64,$B22,'Potřeby v oblasti AI'!$O$5:$O$64,"&gt;0"))</f>
        <v/>
      </c>
      <c r="J22" s="19" t="str">
        <f>IF($B22="","",COUNTIFS('Pedagogický plán'!$B$5:$B$604,$B22,'Pedagogický plán'!$X$5:$X$604,"&gt;0"))</f>
        <v/>
      </c>
      <c r="K22" s="19" t="str">
        <f>IF($B22="","",COUNTIFS('Pasportizace vybavení'!$B$5:$B$604,$B22,'Pasportizace vybavení'!$W$5:$W$604,"&gt;0")+COUNTIFS('Potřeby v oblasti AI'!$B$5:$B$64,$B22,'Potřeby v oblasti AI'!$Q$5:$Q$64,"&gt;0")+COUNTIFS('Pedagogický plán'!$B$5:$B$604,$B22,'Pedagogický plán'!$Z$5:$Z$604,"&gt;0"))</f>
        <v/>
      </c>
      <c r="L22" s="19" t="str">
        <f>IF($B22="","",COUNTIFS('Pasportizace vybavení'!$B$5:$B$604,$B22,'Pasportizace vybavení'!$V$5:$V$604,"&gt;0"))</f>
        <v/>
      </c>
      <c r="M22" s="19" t="str">
        <f>IF($B22="","",COUNTIFS('Potřeby v oblasti AI'!$B$5:$B$64,$B22,'Potřeby v oblasti AI'!$P$5:$P$64,"&gt;0"))</f>
        <v/>
      </c>
      <c r="N22" s="19" t="str">
        <f>IF($B22="","",COUNTIFS('Pedagogický plán'!$B$5:$B$604,$B22,'Pedagogický plán'!$Y$5:$Y$604,"&gt;0"))</f>
        <v/>
      </c>
      <c r="O22" s="19" t="str">
        <f>IF($B22="","",N('Zapojené školy'!F22))</f>
        <v/>
      </c>
      <c r="P22" s="19" t="str">
        <f>IF($B22="","",IFERROR(SUMPRODUCT(MAX(('Pedagogický plán'!$B$5:$B$604=$B22)*('Pedagogický plán'!$O$5:$O$604))),0))</f>
        <v/>
      </c>
      <c r="Q22" s="19" t="str">
        <f>IF($B22="","",N('Zapojené školy'!G22))</f>
        <v/>
      </c>
      <c r="R22" s="19" t="str">
        <f>IF($B22="","",IFERROR(SUMPRODUCT(MAX(('Pedagogický plán'!$B$5:$B$604=$B22)*('Pedagogický plán'!$P$5:$P$604))),0))</f>
        <v/>
      </c>
      <c r="S22" s="19" t="str">
        <f>IF($B22="","",SUMIF('Pasportizace vybavení'!$B$5:$B$604,$B22,'Pasportizace vybavení'!$J$5:$J$604))</f>
        <v/>
      </c>
      <c r="T22" s="27" t="str">
        <f>IF($B22="","",SUMIF('Pasportizace vybavení'!$B$5:$B$604,$B22,'Pasportizace vybavení'!$O$5:$O$604))</f>
        <v/>
      </c>
    </row>
    <row r="23" spans="1:20" ht="45" customHeight="1" x14ac:dyDescent="0.35">
      <c r="A23" s="19" t="str">
        <f>IF('Zapojené školy'!B23="","",'Zapojené školy'!A23)</f>
        <v/>
      </c>
      <c r="B23" s="10" t="str">
        <f>IF('Zapojené školy'!B23="","",'Zapojené školy'!B23)</f>
        <v/>
      </c>
      <c r="C23" s="10" t="str">
        <f t="shared" si="0"/>
        <v/>
      </c>
      <c r="D23" s="19" t="str">
        <f>IF($B23="","",N('Zapojené školy'!J23))</f>
        <v/>
      </c>
      <c r="E23" s="19" t="str">
        <f>IF($B23="","",COUNTIF('Pasportizace vybavení'!$B$5:$B$604,$B23))</f>
        <v/>
      </c>
      <c r="F23" s="19" t="str">
        <f>IF($B23="","",COUNTIF('Potřeby v oblasti AI'!$B$5:$B$64,$B23))</f>
        <v/>
      </c>
      <c r="G23" s="19" t="str">
        <f>IF($B23="","",COUNTIF('Pedagogický plán'!$B$5:$B$604,$B23))</f>
        <v/>
      </c>
      <c r="H23" s="19" t="str">
        <f>IF($B23="","",COUNTIFS('Pasportizace vybavení'!$B$5:$B$604,$B23,'Pasportizace vybavení'!$U$5:$U$604,"&gt;0"))</f>
        <v/>
      </c>
      <c r="I23" s="19" t="str">
        <f>IF($B23="","",COUNTIFS('Potřeby v oblasti AI'!$B$5:$B$64,$B23,'Potřeby v oblasti AI'!$O$5:$O$64,"&gt;0"))</f>
        <v/>
      </c>
      <c r="J23" s="19" t="str">
        <f>IF($B23="","",COUNTIFS('Pedagogický plán'!$B$5:$B$604,$B23,'Pedagogický plán'!$X$5:$X$604,"&gt;0"))</f>
        <v/>
      </c>
      <c r="K23" s="19" t="str">
        <f>IF($B23="","",COUNTIFS('Pasportizace vybavení'!$B$5:$B$604,$B23,'Pasportizace vybavení'!$W$5:$W$604,"&gt;0")+COUNTIFS('Potřeby v oblasti AI'!$B$5:$B$64,$B23,'Potřeby v oblasti AI'!$Q$5:$Q$64,"&gt;0")+COUNTIFS('Pedagogický plán'!$B$5:$B$604,$B23,'Pedagogický plán'!$Z$5:$Z$604,"&gt;0"))</f>
        <v/>
      </c>
      <c r="L23" s="19" t="str">
        <f>IF($B23="","",COUNTIFS('Pasportizace vybavení'!$B$5:$B$604,$B23,'Pasportizace vybavení'!$V$5:$V$604,"&gt;0"))</f>
        <v/>
      </c>
      <c r="M23" s="19" t="str">
        <f>IF($B23="","",COUNTIFS('Potřeby v oblasti AI'!$B$5:$B$64,$B23,'Potřeby v oblasti AI'!$P$5:$P$64,"&gt;0"))</f>
        <v/>
      </c>
      <c r="N23" s="19" t="str">
        <f>IF($B23="","",COUNTIFS('Pedagogický plán'!$B$5:$B$604,$B23,'Pedagogický plán'!$Y$5:$Y$604,"&gt;0"))</f>
        <v/>
      </c>
      <c r="O23" s="19" t="str">
        <f>IF($B23="","",N('Zapojené školy'!F23))</f>
        <v/>
      </c>
      <c r="P23" s="19" t="str">
        <f>IF($B23="","",IFERROR(SUMPRODUCT(MAX(('Pedagogický plán'!$B$5:$B$604=$B23)*('Pedagogický plán'!$O$5:$O$604))),0))</f>
        <v/>
      </c>
      <c r="Q23" s="19" t="str">
        <f>IF($B23="","",N('Zapojené školy'!G23))</f>
        <v/>
      </c>
      <c r="R23" s="19" t="str">
        <f>IF($B23="","",IFERROR(SUMPRODUCT(MAX(('Pedagogický plán'!$B$5:$B$604=$B23)*('Pedagogický plán'!$P$5:$P$604))),0))</f>
        <v/>
      </c>
      <c r="S23" s="19" t="str">
        <f>IF($B23="","",SUMIF('Pasportizace vybavení'!$B$5:$B$604,$B23,'Pasportizace vybavení'!$J$5:$J$604))</f>
        <v/>
      </c>
      <c r="T23" s="27" t="str">
        <f>IF($B23="","",SUMIF('Pasportizace vybavení'!$B$5:$B$604,$B23,'Pasportizace vybavení'!$O$5:$O$604))</f>
        <v/>
      </c>
    </row>
    <row r="24" spans="1:20" ht="45" customHeight="1" x14ac:dyDescent="0.35">
      <c r="A24" s="19" t="str">
        <f>IF('Zapojené školy'!B24="","",'Zapojené školy'!A24)</f>
        <v/>
      </c>
      <c r="B24" s="10" t="str">
        <f>IF('Zapojené školy'!B24="","",'Zapojené školy'!B24)</f>
        <v/>
      </c>
      <c r="C24" s="10" t="str">
        <f t="shared" si="0"/>
        <v/>
      </c>
      <c r="D24" s="19" t="str">
        <f>IF($B24="","",N('Zapojené školy'!J24))</f>
        <v/>
      </c>
      <c r="E24" s="19" t="str">
        <f>IF($B24="","",COUNTIF('Pasportizace vybavení'!$B$5:$B$604,$B24))</f>
        <v/>
      </c>
      <c r="F24" s="19" t="str">
        <f>IF($B24="","",COUNTIF('Potřeby v oblasti AI'!$B$5:$B$64,$B24))</f>
        <v/>
      </c>
      <c r="G24" s="19" t="str">
        <f>IF($B24="","",COUNTIF('Pedagogický plán'!$B$5:$B$604,$B24))</f>
        <v/>
      </c>
      <c r="H24" s="19" t="str">
        <f>IF($B24="","",COUNTIFS('Pasportizace vybavení'!$B$5:$B$604,$B24,'Pasportizace vybavení'!$U$5:$U$604,"&gt;0"))</f>
        <v/>
      </c>
      <c r="I24" s="19" t="str">
        <f>IF($B24="","",COUNTIFS('Potřeby v oblasti AI'!$B$5:$B$64,$B24,'Potřeby v oblasti AI'!$O$5:$O$64,"&gt;0"))</f>
        <v/>
      </c>
      <c r="J24" s="19" t="str">
        <f>IF($B24="","",COUNTIFS('Pedagogický plán'!$B$5:$B$604,$B24,'Pedagogický plán'!$X$5:$X$604,"&gt;0"))</f>
        <v/>
      </c>
      <c r="K24" s="19" t="str">
        <f>IF($B24="","",COUNTIFS('Pasportizace vybavení'!$B$5:$B$604,$B24,'Pasportizace vybavení'!$W$5:$W$604,"&gt;0")+COUNTIFS('Potřeby v oblasti AI'!$B$5:$B$64,$B24,'Potřeby v oblasti AI'!$Q$5:$Q$64,"&gt;0")+COUNTIFS('Pedagogický plán'!$B$5:$B$604,$B24,'Pedagogický plán'!$Z$5:$Z$604,"&gt;0"))</f>
        <v/>
      </c>
      <c r="L24" s="19" t="str">
        <f>IF($B24="","",COUNTIFS('Pasportizace vybavení'!$B$5:$B$604,$B24,'Pasportizace vybavení'!$V$5:$V$604,"&gt;0"))</f>
        <v/>
      </c>
      <c r="M24" s="19" t="str">
        <f>IF($B24="","",COUNTIFS('Potřeby v oblasti AI'!$B$5:$B$64,$B24,'Potřeby v oblasti AI'!$P$5:$P$64,"&gt;0"))</f>
        <v/>
      </c>
      <c r="N24" s="19" t="str">
        <f>IF($B24="","",COUNTIFS('Pedagogický plán'!$B$5:$B$604,$B24,'Pedagogický plán'!$Y$5:$Y$604,"&gt;0"))</f>
        <v/>
      </c>
      <c r="O24" s="19" t="str">
        <f>IF($B24="","",N('Zapojené školy'!F24))</f>
        <v/>
      </c>
      <c r="P24" s="19" t="str">
        <f>IF($B24="","",IFERROR(SUMPRODUCT(MAX(('Pedagogický plán'!$B$5:$B$604=$B24)*('Pedagogický plán'!$O$5:$O$604))),0))</f>
        <v/>
      </c>
      <c r="Q24" s="19" t="str">
        <f>IF($B24="","",N('Zapojené školy'!G24))</f>
        <v/>
      </c>
      <c r="R24" s="19" t="str">
        <f>IF($B24="","",IFERROR(SUMPRODUCT(MAX(('Pedagogický plán'!$B$5:$B$604=$B24)*('Pedagogický plán'!$P$5:$P$604))),0))</f>
        <v/>
      </c>
      <c r="S24" s="19" t="str">
        <f>IF($B24="","",SUMIF('Pasportizace vybavení'!$B$5:$B$604,$B24,'Pasportizace vybavení'!$J$5:$J$604))</f>
        <v/>
      </c>
      <c r="T24" s="27" t="str">
        <f>IF($B24="","",SUMIF('Pasportizace vybavení'!$B$5:$B$604,$B24,'Pasportizace vybavení'!$O$5:$O$604))</f>
        <v/>
      </c>
    </row>
    <row r="25" spans="1:20" ht="45" customHeight="1" x14ac:dyDescent="0.35">
      <c r="A25" s="19" t="str">
        <f>IF('Zapojené školy'!B25="","",'Zapojené školy'!A25)</f>
        <v/>
      </c>
      <c r="B25" s="10" t="str">
        <f>IF('Zapojené školy'!B25="","",'Zapojené školy'!B25)</f>
        <v/>
      </c>
      <c r="C25" s="10" t="str">
        <f t="shared" si="0"/>
        <v/>
      </c>
      <c r="D25" s="19" t="str">
        <f>IF($B25="","",N('Zapojené školy'!J25))</f>
        <v/>
      </c>
      <c r="E25" s="19" t="str">
        <f>IF($B25="","",COUNTIF('Pasportizace vybavení'!$B$5:$B$604,$B25))</f>
        <v/>
      </c>
      <c r="F25" s="19" t="str">
        <f>IF($B25="","",COUNTIF('Potřeby v oblasti AI'!$B$5:$B$64,$B25))</f>
        <v/>
      </c>
      <c r="G25" s="19" t="str">
        <f>IF($B25="","",COUNTIF('Pedagogický plán'!$B$5:$B$604,$B25))</f>
        <v/>
      </c>
      <c r="H25" s="19" t="str">
        <f>IF($B25="","",COUNTIFS('Pasportizace vybavení'!$B$5:$B$604,$B25,'Pasportizace vybavení'!$U$5:$U$604,"&gt;0"))</f>
        <v/>
      </c>
      <c r="I25" s="19" t="str">
        <f>IF($B25="","",COUNTIFS('Potřeby v oblasti AI'!$B$5:$B$64,$B25,'Potřeby v oblasti AI'!$O$5:$O$64,"&gt;0"))</f>
        <v/>
      </c>
      <c r="J25" s="19" t="str">
        <f>IF($B25="","",COUNTIFS('Pedagogický plán'!$B$5:$B$604,$B25,'Pedagogický plán'!$X$5:$X$604,"&gt;0"))</f>
        <v/>
      </c>
      <c r="K25" s="19" t="str">
        <f>IF($B25="","",COUNTIFS('Pasportizace vybavení'!$B$5:$B$604,$B25,'Pasportizace vybavení'!$W$5:$W$604,"&gt;0")+COUNTIFS('Potřeby v oblasti AI'!$B$5:$B$64,$B25,'Potřeby v oblasti AI'!$Q$5:$Q$64,"&gt;0")+COUNTIFS('Pedagogický plán'!$B$5:$B$604,$B25,'Pedagogický plán'!$Z$5:$Z$604,"&gt;0"))</f>
        <v/>
      </c>
      <c r="L25" s="19" t="str">
        <f>IF($B25="","",COUNTIFS('Pasportizace vybavení'!$B$5:$B$604,$B25,'Pasportizace vybavení'!$V$5:$V$604,"&gt;0"))</f>
        <v/>
      </c>
      <c r="M25" s="19" t="str">
        <f>IF($B25="","",COUNTIFS('Potřeby v oblasti AI'!$B$5:$B$64,$B25,'Potřeby v oblasti AI'!$P$5:$P$64,"&gt;0"))</f>
        <v/>
      </c>
      <c r="N25" s="19" t="str">
        <f>IF($B25="","",COUNTIFS('Pedagogický plán'!$B$5:$B$604,$B25,'Pedagogický plán'!$Y$5:$Y$604,"&gt;0"))</f>
        <v/>
      </c>
      <c r="O25" s="19" t="str">
        <f>IF($B25="","",N('Zapojené školy'!F25))</f>
        <v/>
      </c>
      <c r="P25" s="19" t="str">
        <f>IF($B25="","",IFERROR(SUMPRODUCT(MAX(('Pedagogický plán'!$B$5:$B$604=$B25)*('Pedagogický plán'!$O$5:$O$604))),0))</f>
        <v/>
      </c>
      <c r="Q25" s="19" t="str">
        <f>IF($B25="","",N('Zapojené školy'!G25))</f>
        <v/>
      </c>
      <c r="R25" s="19" t="str">
        <f>IF($B25="","",IFERROR(SUMPRODUCT(MAX(('Pedagogický plán'!$B$5:$B$604=$B25)*('Pedagogický plán'!$P$5:$P$604))),0))</f>
        <v/>
      </c>
      <c r="S25" s="19" t="str">
        <f>IF($B25="","",SUMIF('Pasportizace vybavení'!$B$5:$B$604,$B25,'Pasportizace vybavení'!$J$5:$J$604))</f>
        <v/>
      </c>
      <c r="T25" s="27" t="str">
        <f>IF($B25="","",SUMIF('Pasportizace vybavení'!$B$5:$B$604,$B25,'Pasportizace vybavení'!$O$5:$O$604))</f>
        <v/>
      </c>
    </row>
    <row r="26" spans="1:20" ht="45" customHeight="1" x14ac:dyDescent="0.35">
      <c r="A26" s="19" t="str">
        <f>IF('Zapojené školy'!B26="","",'Zapojené školy'!A26)</f>
        <v/>
      </c>
      <c r="B26" s="10" t="str">
        <f>IF('Zapojené školy'!B26="","",'Zapojené školy'!B26)</f>
        <v/>
      </c>
      <c r="C26" s="10" t="str">
        <f t="shared" si="0"/>
        <v/>
      </c>
      <c r="D26" s="19" t="str">
        <f>IF($B26="","",N('Zapojené školy'!J26))</f>
        <v/>
      </c>
      <c r="E26" s="19" t="str">
        <f>IF($B26="","",COUNTIF('Pasportizace vybavení'!$B$5:$B$604,$B26))</f>
        <v/>
      </c>
      <c r="F26" s="19" t="str">
        <f>IF($B26="","",COUNTIF('Potřeby v oblasti AI'!$B$5:$B$64,$B26))</f>
        <v/>
      </c>
      <c r="G26" s="19" t="str">
        <f>IF($B26="","",COUNTIF('Pedagogický plán'!$B$5:$B$604,$B26))</f>
        <v/>
      </c>
      <c r="H26" s="19" t="str">
        <f>IF($B26="","",COUNTIFS('Pasportizace vybavení'!$B$5:$B$604,$B26,'Pasportizace vybavení'!$U$5:$U$604,"&gt;0"))</f>
        <v/>
      </c>
      <c r="I26" s="19" t="str">
        <f>IF($B26="","",COUNTIFS('Potřeby v oblasti AI'!$B$5:$B$64,$B26,'Potřeby v oblasti AI'!$O$5:$O$64,"&gt;0"))</f>
        <v/>
      </c>
      <c r="J26" s="19" t="str">
        <f>IF($B26="","",COUNTIFS('Pedagogický plán'!$B$5:$B$604,$B26,'Pedagogický plán'!$X$5:$X$604,"&gt;0"))</f>
        <v/>
      </c>
      <c r="K26" s="19" t="str">
        <f>IF($B26="","",COUNTIFS('Pasportizace vybavení'!$B$5:$B$604,$B26,'Pasportizace vybavení'!$W$5:$W$604,"&gt;0")+COUNTIFS('Potřeby v oblasti AI'!$B$5:$B$64,$B26,'Potřeby v oblasti AI'!$Q$5:$Q$64,"&gt;0")+COUNTIFS('Pedagogický plán'!$B$5:$B$604,$B26,'Pedagogický plán'!$Z$5:$Z$604,"&gt;0"))</f>
        <v/>
      </c>
      <c r="L26" s="19" t="str">
        <f>IF($B26="","",COUNTIFS('Pasportizace vybavení'!$B$5:$B$604,$B26,'Pasportizace vybavení'!$V$5:$V$604,"&gt;0"))</f>
        <v/>
      </c>
      <c r="M26" s="19" t="str">
        <f>IF($B26="","",COUNTIFS('Potřeby v oblasti AI'!$B$5:$B$64,$B26,'Potřeby v oblasti AI'!$P$5:$P$64,"&gt;0"))</f>
        <v/>
      </c>
      <c r="N26" s="19" t="str">
        <f>IF($B26="","",COUNTIFS('Pedagogický plán'!$B$5:$B$604,$B26,'Pedagogický plán'!$Y$5:$Y$604,"&gt;0"))</f>
        <v/>
      </c>
      <c r="O26" s="19" t="str">
        <f>IF($B26="","",N('Zapojené školy'!F26))</f>
        <v/>
      </c>
      <c r="P26" s="19" t="str">
        <f>IF($B26="","",IFERROR(SUMPRODUCT(MAX(('Pedagogický plán'!$B$5:$B$604=$B26)*('Pedagogický plán'!$O$5:$O$604))),0))</f>
        <v/>
      </c>
      <c r="Q26" s="19" t="str">
        <f>IF($B26="","",N('Zapojené školy'!G26))</f>
        <v/>
      </c>
      <c r="R26" s="19" t="str">
        <f>IF($B26="","",IFERROR(SUMPRODUCT(MAX(('Pedagogický plán'!$B$5:$B$604=$B26)*('Pedagogický plán'!$P$5:$P$604))),0))</f>
        <v/>
      </c>
      <c r="S26" s="19" t="str">
        <f>IF($B26="","",SUMIF('Pasportizace vybavení'!$B$5:$B$604,$B26,'Pasportizace vybavení'!$J$5:$J$604))</f>
        <v/>
      </c>
      <c r="T26" s="27" t="str">
        <f>IF($B26="","",SUMIF('Pasportizace vybavení'!$B$5:$B$604,$B26,'Pasportizace vybavení'!$O$5:$O$604))</f>
        <v/>
      </c>
    </row>
    <row r="27" spans="1:20" ht="45" customHeight="1" x14ac:dyDescent="0.35">
      <c r="A27" s="19" t="str">
        <f>IF('Zapojené školy'!B27="","",'Zapojené školy'!A27)</f>
        <v/>
      </c>
      <c r="B27" s="10" t="str">
        <f>IF('Zapojené školy'!B27="","",'Zapojené školy'!B27)</f>
        <v/>
      </c>
      <c r="C27" s="10" t="str">
        <f t="shared" si="0"/>
        <v/>
      </c>
      <c r="D27" s="19" t="str">
        <f>IF($B27="","",N('Zapojené školy'!J27))</f>
        <v/>
      </c>
      <c r="E27" s="19" t="str">
        <f>IF($B27="","",COUNTIF('Pasportizace vybavení'!$B$5:$B$604,$B27))</f>
        <v/>
      </c>
      <c r="F27" s="19" t="str">
        <f>IF($B27="","",COUNTIF('Potřeby v oblasti AI'!$B$5:$B$64,$B27))</f>
        <v/>
      </c>
      <c r="G27" s="19" t="str">
        <f>IF($B27="","",COUNTIF('Pedagogický plán'!$B$5:$B$604,$B27))</f>
        <v/>
      </c>
      <c r="H27" s="19" t="str">
        <f>IF($B27="","",COUNTIFS('Pasportizace vybavení'!$B$5:$B$604,$B27,'Pasportizace vybavení'!$U$5:$U$604,"&gt;0"))</f>
        <v/>
      </c>
      <c r="I27" s="19" t="str">
        <f>IF($B27="","",COUNTIFS('Potřeby v oblasti AI'!$B$5:$B$64,$B27,'Potřeby v oblasti AI'!$O$5:$O$64,"&gt;0"))</f>
        <v/>
      </c>
      <c r="J27" s="19" t="str">
        <f>IF($B27="","",COUNTIFS('Pedagogický plán'!$B$5:$B$604,$B27,'Pedagogický plán'!$X$5:$X$604,"&gt;0"))</f>
        <v/>
      </c>
      <c r="K27" s="19" t="str">
        <f>IF($B27="","",COUNTIFS('Pasportizace vybavení'!$B$5:$B$604,$B27,'Pasportizace vybavení'!$W$5:$W$604,"&gt;0")+COUNTIFS('Potřeby v oblasti AI'!$B$5:$B$64,$B27,'Potřeby v oblasti AI'!$Q$5:$Q$64,"&gt;0")+COUNTIFS('Pedagogický plán'!$B$5:$B$604,$B27,'Pedagogický plán'!$Z$5:$Z$604,"&gt;0"))</f>
        <v/>
      </c>
      <c r="L27" s="19" t="str">
        <f>IF($B27="","",COUNTIFS('Pasportizace vybavení'!$B$5:$B$604,$B27,'Pasportizace vybavení'!$V$5:$V$604,"&gt;0"))</f>
        <v/>
      </c>
      <c r="M27" s="19" t="str">
        <f>IF($B27="","",COUNTIFS('Potřeby v oblasti AI'!$B$5:$B$64,$B27,'Potřeby v oblasti AI'!$P$5:$P$64,"&gt;0"))</f>
        <v/>
      </c>
      <c r="N27" s="19" t="str">
        <f>IF($B27="","",COUNTIFS('Pedagogický plán'!$B$5:$B$604,$B27,'Pedagogický plán'!$Y$5:$Y$604,"&gt;0"))</f>
        <v/>
      </c>
      <c r="O27" s="19" t="str">
        <f>IF($B27="","",N('Zapojené školy'!F27))</f>
        <v/>
      </c>
      <c r="P27" s="19" t="str">
        <f>IF($B27="","",IFERROR(SUMPRODUCT(MAX(('Pedagogický plán'!$B$5:$B$604=$B27)*('Pedagogický plán'!$O$5:$O$604))),0))</f>
        <v/>
      </c>
      <c r="Q27" s="19" t="str">
        <f>IF($B27="","",N('Zapojené školy'!G27))</f>
        <v/>
      </c>
      <c r="R27" s="19" t="str">
        <f>IF($B27="","",IFERROR(SUMPRODUCT(MAX(('Pedagogický plán'!$B$5:$B$604=$B27)*('Pedagogický plán'!$P$5:$P$604))),0))</f>
        <v/>
      </c>
      <c r="S27" s="19" t="str">
        <f>IF($B27="","",SUMIF('Pasportizace vybavení'!$B$5:$B$604,$B27,'Pasportizace vybavení'!$J$5:$J$604))</f>
        <v/>
      </c>
      <c r="T27" s="27" t="str">
        <f>IF($B27="","",SUMIF('Pasportizace vybavení'!$B$5:$B$604,$B27,'Pasportizace vybavení'!$O$5:$O$604))</f>
        <v/>
      </c>
    </row>
    <row r="28" spans="1:20" ht="45" customHeight="1" x14ac:dyDescent="0.35">
      <c r="A28" s="19" t="str">
        <f>IF('Zapojené školy'!B28="","",'Zapojené školy'!A28)</f>
        <v/>
      </c>
      <c r="B28" s="10" t="str">
        <f>IF('Zapojené školy'!B28="","",'Zapojené školy'!B28)</f>
        <v/>
      </c>
      <c r="C28" s="10" t="str">
        <f t="shared" si="0"/>
        <v/>
      </c>
      <c r="D28" s="19" t="str">
        <f>IF($B28="","",N('Zapojené školy'!J28))</f>
        <v/>
      </c>
      <c r="E28" s="19" t="str">
        <f>IF($B28="","",COUNTIF('Pasportizace vybavení'!$B$5:$B$604,$B28))</f>
        <v/>
      </c>
      <c r="F28" s="19" t="str">
        <f>IF($B28="","",COUNTIF('Potřeby v oblasti AI'!$B$5:$B$64,$B28))</f>
        <v/>
      </c>
      <c r="G28" s="19" t="str">
        <f>IF($B28="","",COUNTIF('Pedagogický plán'!$B$5:$B$604,$B28))</f>
        <v/>
      </c>
      <c r="H28" s="19" t="str">
        <f>IF($B28="","",COUNTIFS('Pasportizace vybavení'!$B$5:$B$604,$B28,'Pasportizace vybavení'!$U$5:$U$604,"&gt;0"))</f>
        <v/>
      </c>
      <c r="I28" s="19" t="str">
        <f>IF($B28="","",COUNTIFS('Potřeby v oblasti AI'!$B$5:$B$64,$B28,'Potřeby v oblasti AI'!$O$5:$O$64,"&gt;0"))</f>
        <v/>
      </c>
      <c r="J28" s="19" t="str">
        <f>IF($B28="","",COUNTIFS('Pedagogický plán'!$B$5:$B$604,$B28,'Pedagogický plán'!$X$5:$X$604,"&gt;0"))</f>
        <v/>
      </c>
      <c r="K28" s="19" t="str">
        <f>IF($B28="","",COUNTIFS('Pasportizace vybavení'!$B$5:$B$604,$B28,'Pasportizace vybavení'!$W$5:$W$604,"&gt;0")+COUNTIFS('Potřeby v oblasti AI'!$B$5:$B$64,$B28,'Potřeby v oblasti AI'!$Q$5:$Q$64,"&gt;0")+COUNTIFS('Pedagogický plán'!$B$5:$B$604,$B28,'Pedagogický plán'!$Z$5:$Z$604,"&gt;0"))</f>
        <v/>
      </c>
      <c r="L28" s="19" t="str">
        <f>IF($B28="","",COUNTIFS('Pasportizace vybavení'!$B$5:$B$604,$B28,'Pasportizace vybavení'!$V$5:$V$604,"&gt;0"))</f>
        <v/>
      </c>
      <c r="M28" s="19" t="str">
        <f>IF($B28="","",COUNTIFS('Potřeby v oblasti AI'!$B$5:$B$64,$B28,'Potřeby v oblasti AI'!$P$5:$P$64,"&gt;0"))</f>
        <v/>
      </c>
      <c r="N28" s="19" t="str">
        <f>IF($B28="","",COUNTIFS('Pedagogický plán'!$B$5:$B$604,$B28,'Pedagogický plán'!$Y$5:$Y$604,"&gt;0"))</f>
        <v/>
      </c>
      <c r="O28" s="19" t="str">
        <f>IF($B28="","",N('Zapojené školy'!F28))</f>
        <v/>
      </c>
      <c r="P28" s="19" t="str">
        <f>IF($B28="","",IFERROR(SUMPRODUCT(MAX(('Pedagogický plán'!$B$5:$B$604=$B28)*('Pedagogický plán'!$O$5:$O$604))),0))</f>
        <v/>
      </c>
      <c r="Q28" s="19" t="str">
        <f>IF($B28="","",N('Zapojené školy'!G28))</f>
        <v/>
      </c>
      <c r="R28" s="19" t="str">
        <f>IF($B28="","",IFERROR(SUMPRODUCT(MAX(('Pedagogický plán'!$B$5:$B$604=$B28)*('Pedagogický plán'!$P$5:$P$604))),0))</f>
        <v/>
      </c>
      <c r="S28" s="19" t="str">
        <f>IF($B28="","",SUMIF('Pasportizace vybavení'!$B$5:$B$604,$B28,'Pasportizace vybavení'!$J$5:$J$604))</f>
        <v/>
      </c>
      <c r="T28" s="27" t="str">
        <f>IF($B28="","",SUMIF('Pasportizace vybavení'!$B$5:$B$604,$B28,'Pasportizace vybavení'!$O$5:$O$604))</f>
        <v/>
      </c>
    </row>
    <row r="29" spans="1:20" ht="45" customHeight="1" x14ac:dyDescent="0.35">
      <c r="A29" s="19" t="str">
        <f>IF('Zapojené školy'!B29="","",'Zapojené školy'!A29)</f>
        <v/>
      </c>
      <c r="B29" s="10" t="str">
        <f>IF('Zapojené školy'!B29="","",'Zapojené školy'!B29)</f>
        <v/>
      </c>
      <c r="C29" s="10" t="str">
        <f t="shared" si="0"/>
        <v/>
      </c>
      <c r="D29" s="19" t="str">
        <f>IF($B29="","",N('Zapojené školy'!J29))</f>
        <v/>
      </c>
      <c r="E29" s="19" t="str">
        <f>IF($B29="","",COUNTIF('Pasportizace vybavení'!$B$5:$B$604,$B29))</f>
        <v/>
      </c>
      <c r="F29" s="19" t="str">
        <f>IF($B29="","",COUNTIF('Potřeby v oblasti AI'!$B$5:$B$64,$B29))</f>
        <v/>
      </c>
      <c r="G29" s="19" t="str">
        <f>IF($B29="","",COUNTIF('Pedagogický plán'!$B$5:$B$604,$B29))</f>
        <v/>
      </c>
      <c r="H29" s="19" t="str">
        <f>IF($B29="","",COUNTIFS('Pasportizace vybavení'!$B$5:$B$604,$B29,'Pasportizace vybavení'!$U$5:$U$604,"&gt;0"))</f>
        <v/>
      </c>
      <c r="I29" s="19" t="str">
        <f>IF($B29="","",COUNTIFS('Potřeby v oblasti AI'!$B$5:$B$64,$B29,'Potřeby v oblasti AI'!$O$5:$O$64,"&gt;0"))</f>
        <v/>
      </c>
      <c r="J29" s="19" t="str">
        <f>IF($B29="","",COUNTIFS('Pedagogický plán'!$B$5:$B$604,$B29,'Pedagogický plán'!$X$5:$X$604,"&gt;0"))</f>
        <v/>
      </c>
      <c r="K29" s="19" t="str">
        <f>IF($B29="","",COUNTIFS('Pasportizace vybavení'!$B$5:$B$604,$B29,'Pasportizace vybavení'!$W$5:$W$604,"&gt;0")+COUNTIFS('Potřeby v oblasti AI'!$B$5:$B$64,$B29,'Potřeby v oblasti AI'!$Q$5:$Q$64,"&gt;0")+COUNTIFS('Pedagogický plán'!$B$5:$B$604,$B29,'Pedagogický plán'!$Z$5:$Z$604,"&gt;0"))</f>
        <v/>
      </c>
      <c r="L29" s="19" t="str">
        <f>IF($B29="","",COUNTIFS('Pasportizace vybavení'!$B$5:$B$604,$B29,'Pasportizace vybavení'!$V$5:$V$604,"&gt;0"))</f>
        <v/>
      </c>
      <c r="M29" s="19" t="str">
        <f>IF($B29="","",COUNTIFS('Potřeby v oblasti AI'!$B$5:$B$64,$B29,'Potřeby v oblasti AI'!$P$5:$P$64,"&gt;0"))</f>
        <v/>
      </c>
      <c r="N29" s="19" t="str">
        <f>IF($B29="","",COUNTIFS('Pedagogický plán'!$B$5:$B$604,$B29,'Pedagogický plán'!$Y$5:$Y$604,"&gt;0"))</f>
        <v/>
      </c>
      <c r="O29" s="19" t="str">
        <f>IF($B29="","",N('Zapojené školy'!F29))</f>
        <v/>
      </c>
      <c r="P29" s="19" t="str">
        <f>IF($B29="","",IFERROR(SUMPRODUCT(MAX(('Pedagogický plán'!$B$5:$B$604=$B29)*('Pedagogický plán'!$O$5:$O$604))),0))</f>
        <v/>
      </c>
      <c r="Q29" s="19" t="str">
        <f>IF($B29="","",N('Zapojené školy'!G29))</f>
        <v/>
      </c>
      <c r="R29" s="19" t="str">
        <f>IF($B29="","",IFERROR(SUMPRODUCT(MAX(('Pedagogický plán'!$B$5:$B$604=$B29)*('Pedagogický plán'!$P$5:$P$604))),0))</f>
        <v/>
      </c>
      <c r="S29" s="19" t="str">
        <f>IF($B29="","",SUMIF('Pasportizace vybavení'!$B$5:$B$604,$B29,'Pasportizace vybavení'!$J$5:$J$604))</f>
        <v/>
      </c>
      <c r="T29" s="27" t="str">
        <f>IF($B29="","",SUMIF('Pasportizace vybavení'!$B$5:$B$604,$B29,'Pasportizace vybavení'!$O$5:$O$604))</f>
        <v/>
      </c>
    </row>
    <row r="30" spans="1:20" ht="45" customHeight="1" x14ac:dyDescent="0.35">
      <c r="A30" s="19" t="str">
        <f>IF('Zapojené školy'!B30="","",'Zapojené školy'!A30)</f>
        <v/>
      </c>
      <c r="B30" s="10" t="str">
        <f>IF('Zapojené školy'!B30="","",'Zapojené školy'!B30)</f>
        <v/>
      </c>
      <c r="C30" s="10" t="str">
        <f t="shared" si="0"/>
        <v/>
      </c>
      <c r="D30" s="19" t="str">
        <f>IF($B30="","",N('Zapojené školy'!J30))</f>
        <v/>
      </c>
      <c r="E30" s="19" t="str">
        <f>IF($B30="","",COUNTIF('Pasportizace vybavení'!$B$5:$B$604,$B30))</f>
        <v/>
      </c>
      <c r="F30" s="19" t="str">
        <f>IF($B30="","",COUNTIF('Potřeby v oblasti AI'!$B$5:$B$64,$B30))</f>
        <v/>
      </c>
      <c r="G30" s="19" t="str">
        <f>IF($B30="","",COUNTIF('Pedagogický plán'!$B$5:$B$604,$B30))</f>
        <v/>
      </c>
      <c r="H30" s="19" t="str">
        <f>IF($B30="","",COUNTIFS('Pasportizace vybavení'!$B$5:$B$604,$B30,'Pasportizace vybavení'!$U$5:$U$604,"&gt;0"))</f>
        <v/>
      </c>
      <c r="I30" s="19" t="str">
        <f>IF($B30="","",COUNTIFS('Potřeby v oblasti AI'!$B$5:$B$64,$B30,'Potřeby v oblasti AI'!$O$5:$O$64,"&gt;0"))</f>
        <v/>
      </c>
      <c r="J30" s="19" t="str">
        <f>IF($B30="","",COUNTIFS('Pedagogický plán'!$B$5:$B$604,$B30,'Pedagogický plán'!$X$5:$X$604,"&gt;0"))</f>
        <v/>
      </c>
      <c r="K30" s="19" t="str">
        <f>IF($B30="","",COUNTIFS('Pasportizace vybavení'!$B$5:$B$604,$B30,'Pasportizace vybavení'!$W$5:$W$604,"&gt;0")+COUNTIFS('Potřeby v oblasti AI'!$B$5:$B$64,$B30,'Potřeby v oblasti AI'!$Q$5:$Q$64,"&gt;0")+COUNTIFS('Pedagogický plán'!$B$5:$B$604,$B30,'Pedagogický plán'!$Z$5:$Z$604,"&gt;0"))</f>
        <v/>
      </c>
      <c r="L30" s="19" t="str">
        <f>IF($B30="","",COUNTIFS('Pasportizace vybavení'!$B$5:$B$604,$B30,'Pasportizace vybavení'!$V$5:$V$604,"&gt;0"))</f>
        <v/>
      </c>
      <c r="M30" s="19" t="str">
        <f>IF($B30="","",COUNTIFS('Potřeby v oblasti AI'!$B$5:$B$64,$B30,'Potřeby v oblasti AI'!$P$5:$P$64,"&gt;0"))</f>
        <v/>
      </c>
      <c r="N30" s="19" t="str">
        <f>IF($B30="","",COUNTIFS('Pedagogický plán'!$B$5:$B$604,$B30,'Pedagogický plán'!$Y$5:$Y$604,"&gt;0"))</f>
        <v/>
      </c>
      <c r="O30" s="19" t="str">
        <f>IF($B30="","",N('Zapojené školy'!F30))</f>
        <v/>
      </c>
      <c r="P30" s="19" t="str">
        <f>IF($B30="","",IFERROR(SUMPRODUCT(MAX(('Pedagogický plán'!$B$5:$B$604=$B30)*('Pedagogický plán'!$O$5:$O$604))),0))</f>
        <v/>
      </c>
      <c r="Q30" s="19" t="str">
        <f>IF($B30="","",N('Zapojené školy'!G30))</f>
        <v/>
      </c>
      <c r="R30" s="19" t="str">
        <f>IF($B30="","",IFERROR(SUMPRODUCT(MAX(('Pedagogický plán'!$B$5:$B$604=$B30)*('Pedagogický plán'!$P$5:$P$604))),0))</f>
        <v/>
      </c>
      <c r="S30" s="19" t="str">
        <f>IF($B30="","",SUMIF('Pasportizace vybavení'!$B$5:$B$604,$B30,'Pasportizace vybavení'!$J$5:$J$604))</f>
        <v/>
      </c>
      <c r="T30" s="27" t="str">
        <f>IF($B30="","",SUMIF('Pasportizace vybavení'!$B$5:$B$604,$B30,'Pasportizace vybavení'!$O$5:$O$604))</f>
        <v/>
      </c>
    </row>
    <row r="31" spans="1:20" ht="45" customHeight="1" x14ac:dyDescent="0.35">
      <c r="A31" s="19" t="str">
        <f>IF('Zapojené školy'!B31="","",'Zapojené školy'!A31)</f>
        <v/>
      </c>
      <c r="B31" s="10" t="str">
        <f>IF('Zapojené školy'!B31="","",'Zapojené školy'!B31)</f>
        <v/>
      </c>
      <c r="C31" s="10" t="str">
        <f t="shared" si="0"/>
        <v/>
      </c>
      <c r="D31" s="19" t="str">
        <f>IF($B31="","",N('Zapojené školy'!J31))</f>
        <v/>
      </c>
      <c r="E31" s="19" t="str">
        <f>IF($B31="","",COUNTIF('Pasportizace vybavení'!$B$5:$B$604,$B31))</f>
        <v/>
      </c>
      <c r="F31" s="19" t="str">
        <f>IF($B31="","",COUNTIF('Potřeby v oblasti AI'!$B$5:$B$64,$B31))</f>
        <v/>
      </c>
      <c r="G31" s="19" t="str">
        <f>IF($B31="","",COUNTIF('Pedagogický plán'!$B$5:$B$604,$B31))</f>
        <v/>
      </c>
      <c r="H31" s="19" t="str">
        <f>IF($B31="","",COUNTIFS('Pasportizace vybavení'!$B$5:$B$604,$B31,'Pasportizace vybavení'!$U$5:$U$604,"&gt;0"))</f>
        <v/>
      </c>
      <c r="I31" s="19" t="str">
        <f>IF($B31="","",COUNTIFS('Potřeby v oblasti AI'!$B$5:$B$64,$B31,'Potřeby v oblasti AI'!$O$5:$O$64,"&gt;0"))</f>
        <v/>
      </c>
      <c r="J31" s="19" t="str">
        <f>IF($B31="","",COUNTIFS('Pedagogický plán'!$B$5:$B$604,$B31,'Pedagogický plán'!$X$5:$X$604,"&gt;0"))</f>
        <v/>
      </c>
      <c r="K31" s="19" t="str">
        <f>IF($B31="","",COUNTIFS('Pasportizace vybavení'!$B$5:$B$604,$B31,'Pasportizace vybavení'!$W$5:$W$604,"&gt;0")+COUNTIFS('Potřeby v oblasti AI'!$B$5:$B$64,$B31,'Potřeby v oblasti AI'!$Q$5:$Q$64,"&gt;0")+COUNTIFS('Pedagogický plán'!$B$5:$B$604,$B31,'Pedagogický plán'!$Z$5:$Z$604,"&gt;0"))</f>
        <v/>
      </c>
      <c r="L31" s="19" t="str">
        <f>IF($B31="","",COUNTIFS('Pasportizace vybavení'!$B$5:$B$604,$B31,'Pasportizace vybavení'!$V$5:$V$604,"&gt;0"))</f>
        <v/>
      </c>
      <c r="M31" s="19" t="str">
        <f>IF($B31="","",COUNTIFS('Potřeby v oblasti AI'!$B$5:$B$64,$B31,'Potřeby v oblasti AI'!$P$5:$P$64,"&gt;0"))</f>
        <v/>
      </c>
      <c r="N31" s="19" t="str">
        <f>IF($B31="","",COUNTIFS('Pedagogický plán'!$B$5:$B$604,$B31,'Pedagogický plán'!$Y$5:$Y$604,"&gt;0"))</f>
        <v/>
      </c>
      <c r="O31" s="19" t="str">
        <f>IF($B31="","",N('Zapojené školy'!F31))</f>
        <v/>
      </c>
      <c r="P31" s="19" t="str">
        <f>IF($B31="","",IFERROR(SUMPRODUCT(MAX(('Pedagogický plán'!$B$5:$B$604=$B31)*('Pedagogický plán'!$O$5:$O$604))),0))</f>
        <v/>
      </c>
      <c r="Q31" s="19" t="str">
        <f>IF($B31="","",N('Zapojené školy'!G31))</f>
        <v/>
      </c>
      <c r="R31" s="19" t="str">
        <f>IF($B31="","",IFERROR(SUMPRODUCT(MAX(('Pedagogický plán'!$B$5:$B$604=$B31)*('Pedagogický plán'!$P$5:$P$604))),0))</f>
        <v/>
      </c>
      <c r="S31" s="19" t="str">
        <f>IF($B31="","",SUMIF('Pasportizace vybavení'!$B$5:$B$604,$B31,'Pasportizace vybavení'!$J$5:$J$604))</f>
        <v/>
      </c>
      <c r="T31" s="27" t="str">
        <f>IF($B31="","",SUMIF('Pasportizace vybavení'!$B$5:$B$604,$B31,'Pasportizace vybavení'!$O$5:$O$604))</f>
        <v/>
      </c>
    </row>
    <row r="32" spans="1:20" ht="45" customHeight="1" x14ac:dyDescent="0.35">
      <c r="A32" s="19" t="str">
        <f>IF('Zapojené školy'!B32="","",'Zapojené školy'!A32)</f>
        <v/>
      </c>
      <c r="B32" s="10" t="str">
        <f>IF('Zapojené školy'!B32="","",'Zapojené školy'!B32)</f>
        <v/>
      </c>
      <c r="C32" s="10" t="str">
        <f t="shared" si="0"/>
        <v/>
      </c>
      <c r="D32" s="19" t="str">
        <f>IF($B32="","",N('Zapojené školy'!J32))</f>
        <v/>
      </c>
      <c r="E32" s="19" t="str">
        <f>IF($B32="","",COUNTIF('Pasportizace vybavení'!$B$5:$B$604,$B32))</f>
        <v/>
      </c>
      <c r="F32" s="19" t="str">
        <f>IF($B32="","",COUNTIF('Potřeby v oblasti AI'!$B$5:$B$64,$B32))</f>
        <v/>
      </c>
      <c r="G32" s="19" t="str">
        <f>IF($B32="","",COUNTIF('Pedagogický plán'!$B$5:$B$604,$B32))</f>
        <v/>
      </c>
      <c r="H32" s="19" t="str">
        <f>IF($B32="","",COUNTIFS('Pasportizace vybavení'!$B$5:$B$604,$B32,'Pasportizace vybavení'!$U$5:$U$604,"&gt;0"))</f>
        <v/>
      </c>
      <c r="I32" s="19" t="str">
        <f>IF($B32="","",COUNTIFS('Potřeby v oblasti AI'!$B$5:$B$64,$B32,'Potřeby v oblasti AI'!$O$5:$O$64,"&gt;0"))</f>
        <v/>
      </c>
      <c r="J32" s="19" t="str">
        <f>IF($B32="","",COUNTIFS('Pedagogický plán'!$B$5:$B$604,$B32,'Pedagogický plán'!$X$5:$X$604,"&gt;0"))</f>
        <v/>
      </c>
      <c r="K32" s="19" t="str">
        <f>IF($B32="","",COUNTIFS('Pasportizace vybavení'!$B$5:$B$604,$B32,'Pasportizace vybavení'!$W$5:$W$604,"&gt;0")+COUNTIFS('Potřeby v oblasti AI'!$B$5:$B$64,$B32,'Potřeby v oblasti AI'!$Q$5:$Q$64,"&gt;0")+COUNTIFS('Pedagogický plán'!$B$5:$B$604,$B32,'Pedagogický plán'!$Z$5:$Z$604,"&gt;0"))</f>
        <v/>
      </c>
      <c r="L32" s="19" t="str">
        <f>IF($B32="","",COUNTIFS('Pasportizace vybavení'!$B$5:$B$604,$B32,'Pasportizace vybavení'!$V$5:$V$604,"&gt;0"))</f>
        <v/>
      </c>
      <c r="M32" s="19" t="str">
        <f>IF($B32="","",COUNTIFS('Potřeby v oblasti AI'!$B$5:$B$64,$B32,'Potřeby v oblasti AI'!$P$5:$P$64,"&gt;0"))</f>
        <v/>
      </c>
      <c r="N32" s="19" t="str">
        <f>IF($B32="","",COUNTIFS('Pedagogický plán'!$B$5:$B$604,$B32,'Pedagogický plán'!$Y$5:$Y$604,"&gt;0"))</f>
        <v/>
      </c>
      <c r="O32" s="19" t="str">
        <f>IF($B32="","",N('Zapojené školy'!F32))</f>
        <v/>
      </c>
      <c r="P32" s="19" t="str">
        <f>IF($B32="","",IFERROR(SUMPRODUCT(MAX(('Pedagogický plán'!$B$5:$B$604=$B32)*('Pedagogický plán'!$O$5:$O$604))),0))</f>
        <v/>
      </c>
      <c r="Q32" s="19" t="str">
        <f>IF($B32="","",N('Zapojené školy'!G32))</f>
        <v/>
      </c>
      <c r="R32" s="19" t="str">
        <f>IF($B32="","",IFERROR(SUMPRODUCT(MAX(('Pedagogický plán'!$B$5:$B$604=$B32)*('Pedagogický plán'!$P$5:$P$604))),0))</f>
        <v/>
      </c>
      <c r="S32" s="19" t="str">
        <f>IF($B32="","",SUMIF('Pasportizace vybavení'!$B$5:$B$604,$B32,'Pasportizace vybavení'!$J$5:$J$604))</f>
        <v/>
      </c>
      <c r="T32" s="27" t="str">
        <f>IF($B32="","",SUMIF('Pasportizace vybavení'!$B$5:$B$604,$B32,'Pasportizace vybavení'!$O$5:$O$604))</f>
        <v/>
      </c>
    </row>
    <row r="33" spans="1:20" ht="45" customHeight="1" x14ac:dyDescent="0.35">
      <c r="A33" s="19" t="str">
        <f>IF('Zapojené školy'!B33="","",'Zapojené školy'!A33)</f>
        <v/>
      </c>
      <c r="B33" s="10" t="str">
        <f>IF('Zapojené školy'!B33="","",'Zapojené školy'!B33)</f>
        <v/>
      </c>
      <c r="C33" s="10" t="str">
        <f t="shared" si="0"/>
        <v/>
      </c>
      <c r="D33" s="19" t="str">
        <f>IF($B33="","",N('Zapojené školy'!J33))</f>
        <v/>
      </c>
      <c r="E33" s="19" t="str">
        <f>IF($B33="","",COUNTIF('Pasportizace vybavení'!$B$5:$B$604,$B33))</f>
        <v/>
      </c>
      <c r="F33" s="19" t="str">
        <f>IF($B33="","",COUNTIF('Potřeby v oblasti AI'!$B$5:$B$64,$B33))</f>
        <v/>
      </c>
      <c r="G33" s="19" t="str">
        <f>IF($B33="","",COUNTIF('Pedagogický plán'!$B$5:$B$604,$B33))</f>
        <v/>
      </c>
      <c r="H33" s="19" t="str">
        <f>IF($B33="","",COUNTIFS('Pasportizace vybavení'!$B$5:$B$604,$B33,'Pasportizace vybavení'!$U$5:$U$604,"&gt;0"))</f>
        <v/>
      </c>
      <c r="I33" s="19" t="str">
        <f>IF($B33="","",COUNTIFS('Potřeby v oblasti AI'!$B$5:$B$64,$B33,'Potřeby v oblasti AI'!$O$5:$O$64,"&gt;0"))</f>
        <v/>
      </c>
      <c r="J33" s="19" t="str">
        <f>IF($B33="","",COUNTIFS('Pedagogický plán'!$B$5:$B$604,$B33,'Pedagogický plán'!$X$5:$X$604,"&gt;0"))</f>
        <v/>
      </c>
      <c r="K33" s="19" t="str">
        <f>IF($B33="","",COUNTIFS('Pasportizace vybavení'!$B$5:$B$604,$B33,'Pasportizace vybavení'!$W$5:$W$604,"&gt;0")+COUNTIFS('Potřeby v oblasti AI'!$B$5:$B$64,$B33,'Potřeby v oblasti AI'!$Q$5:$Q$64,"&gt;0")+COUNTIFS('Pedagogický plán'!$B$5:$B$604,$B33,'Pedagogický plán'!$Z$5:$Z$604,"&gt;0"))</f>
        <v/>
      </c>
      <c r="L33" s="19" t="str">
        <f>IF($B33="","",COUNTIFS('Pasportizace vybavení'!$B$5:$B$604,$B33,'Pasportizace vybavení'!$V$5:$V$604,"&gt;0"))</f>
        <v/>
      </c>
      <c r="M33" s="19" t="str">
        <f>IF($B33="","",COUNTIFS('Potřeby v oblasti AI'!$B$5:$B$64,$B33,'Potřeby v oblasti AI'!$P$5:$P$64,"&gt;0"))</f>
        <v/>
      </c>
      <c r="N33" s="19" t="str">
        <f>IF($B33="","",COUNTIFS('Pedagogický plán'!$B$5:$B$604,$B33,'Pedagogický plán'!$Y$5:$Y$604,"&gt;0"))</f>
        <v/>
      </c>
      <c r="O33" s="19" t="str">
        <f>IF($B33="","",N('Zapojené školy'!F33))</f>
        <v/>
      </c>
      <c r="P33" s="19" t="str">
        <f>IF($B33="","",IFERROR(SUMPRODUCT(MAX(('Pedagogický plán'!$B$5:$B$604=$B33)*('Pedagogický plán'!$O$5:$O$604))),0))</f>
        <v/>
      </c>
      <c r="Q33" s="19" t="str">
        <f>IF($B33="","",N('Zapojené školy'!G33))</f>
        <v/>
      </c>
      <c r="R33" s="19" t="str">
        <f>IF($B33="","",IFERROR(SUMPRODUCT(MAX(('Pedagogický plán'!$B$5:$B$604=$B33)*('Pedagogický plán'!$P$5:$P$604))),0))</f>
        <v/>
      </c>
      <c r="S33" s="19" t="str">
        <f>IF($B33="","",SUMIF('Pasportizace vybavení'!$B$5:$B$604,$B33,'Pasportizace vybavení'!$J$5:$J$604))</f>
        <v/>
      </c>
      <c r="T33" s="27" t="str">
        <f>IF($B33="","",SUMIF('Pasportizace vybavení'!$B$5:$B$604,$B33,'Pasportizace vybavení'!$O$5:$O$604))</f>
        <v/>
      </c>
    </row>
    <row r="34" spans="1:20" ht="45" customHeight="1" x14ac:dyDescent="0.35">
      <c r="A34" s="19" t="str">
        <f>IF('Zapojené školy'!B34="","",'Zapojené školy'!A34)</f>
        <v/>
      </c>
      <c r="B34" s="10" t="str">
        <f>IF('Zapojené školy'!B34="","",'Zapojené školy'!B34)</f>
        <v/>
      </c>
      <c r="C34" s="10" t="str">
        <f t="shared" si="0"/>
        <v/>
      </c>
      <c r="D34" s="19" t="str">
        <f>IF($B34="","",N('Zapojené školy'!J34))</f>
        <v/>
      </c>
      <c r="E34" s="19" t="str">
        <f>IF($B34="","",COUNTIF('Pasportizace vybavení'!$B$5:$B$604,$B34))</f>
        <v/>
      </c>
      <c r="F34" s="19" t="str">
        <f>IF($B34="","",COUNTIF('Potřeby v oblasti AI'!$B$5:$B$64,$B34))</f>
        <v/>
      </c>
      <c r="G34" s="19" t="str">
        <f>IF($B34="","",COUNTIF('Pedagogický plán'!$B$5:$B$604,$B34))</f>
        <v/>
      </c>
      <c r="H34" s="19" t="str">
        <f>IF($B34="","",COUNTIFS('Pasportizace vybavení'!$B$5:$B$604,$B34,'Pasportizace vybavení'!$U$5:$U$604,"&gt;0"))</f>
        <v/>
      </c>
      <c r="I34" s="19" t="str">
        <f>IF($B34="","",COUNTIFS('Potřeby v oblasti AI'!$B$5:$B$64,$B34,'Potřeby v oblasti AI'!$O$5:$O$64,"&gt;0"))</f>
        <v/>
      </c>
      <c r="J34" s="19" t="str">
        <f>IF($B34="","",COUNTIFS('Pedagogický plán'!$B$5:$B$604,$B34,'Pedagogický plán'!$X$5:$X$604,"&gt;0"))</f>
        <v/>
      </c>
      <c r="K34" s="19" t="str">
        <f>IF($B34="","",COUNTIFS('Pasportizace vybavení'!$B$5:$B$604,$B34,'Pasportizace vybavení'!$W$5:$W$604,"&gt;0")+COUNTIFS('Potřeby v oblasti AI'!$B$5:$B$64,$B34,'Potřeby v oblasti AI'!$Q$5:$Q$64,"&gt;0")+COUNTIFS('Pedagogický plán'!$B$5:$B$604,$B34,'Pedagogický plán'!$Z$5:$Z$604,"&gt;0"))</f>
        <v/>
      </c>
      <c r="L34" s="19" t="str">
        <f>IF($B34="","",COUNTIFS('Pasportizace vybavení'!$B$5:$B$604,$B34,'Pasportizace vybavení'!$V$5:$V$604,"&gt;0"))</f>
        <v/>
      </c>
      <c r="M34" s="19" t="str">
        <f>IF($B34="","",COUNTIFS('Potřeby v oblasti AI'!$B$5:$B$64,$B34,'Potřeby v oblasti AI'!$P$5:$P$64,"&gt;0"))</f>
        <v/>
      </c>
      <c r="N34" s="19" t="str">
        <f>IF($B34="","",COUNTIFS('Pedagogický plán'!$B$5:$B$604,$B34,'Pedagogický plán'!$Y$5:$Y$604,"&gt;0"))</f>
        <v/>
      </c>
      <c r="O34" s="19" t="str">
        <f>IF($B34="","",N('Zapojené školy'!F34))</f>
        <v/>
      </c>
      <c r="P34" s="19" t="str">
        <f>IF($B34="","",IFERROR(SUMPRODUCT(MAX(('Pedagogický plán'!$B$5:$B$604=$B34)*('Pedagogický plán'!$O$5:$O$604))),0))</f>
        <v/>
      </c>
      <c r="Q34" s="19" t="str">
        <f>IF($B34="","",N('Zapojené školy'!G34))</f>
        <v/>
      </c>
      <c r="R34" s="19" t="str">
        <f>IF($B34="","",IFERROR(SUMPRODUCT(MAX(('Pedagogický plán'!$B$5:$B$604=$B34)*('Pedagogický plán'!$P$5:$P$604))),0))</f>
        <v/>
      </c>
      <c r="S34" s="19" t="str">
        <f>IF($B34="","",SUMIF('Pasportizace vybavení'!$B$5:$B$604,$B34,'Pasportizace vybavení'!$J$5:$J$604))</f>
        <v/>
      </c>
      <c r="T34" s="27" t="str">
        <f>IF($B34="","",SUMIF('Pasportizace vybavení'!$B$5:$B$604,$B34,'Pasportizace vybavení'!$O$5:$O$604))</f>
        <v/>
      </c>
    </row>
    <row r="35" spans="1:20" ht="45" customHeight="1" x14ac:dyDescent="0.35">
      <c r="A35" s="19" t="str">
        <f>IF('Zapojené školy'!B35="","",'Zapojené školy'!A35)</f>
        <v/>
      </c>
      <c r="B35" s="10" t="str">
        <f>IF('Zapojené školy'!B35="","",'Zapojené školy'!B35)</f>
        <v/>
      </c>
      <c r="C35" s="10" t="str">
        <f t="shared" si="0"/>
        <v/>
      </c>
      <c r="D35" s="19" t="str">
        <f>IF($B35="","",N('Zapojené školy'!J35))</f>
        <v/>
      </c>
      <c r="E35" s="19" t="str">
        <f>IF($B35="","",COUNTIF('Pasportizace vybavení'!$B$5:$B$604,$B35))</f>
        <v/>
      </c>
      <c r="F35" s="19" t="str">
        <f>IF($B35="","",COUNTIF('Potřeby v oblasti AI'!$B$5:$B$64,$B35))</f>
        <v/>
      </c>
      <c r="G35" s="19" t="str">
        <f>IF($B35="","",COUNTIF('Pedagogický plán'!$B$5:$B$604,$B35))</f>
        <v/>
      </c>
      <c r="H35" s="19" t="str">
        <f>IF($B35="","",COUNTIFS('Pasportizace vybavení'!$B$5:$B$604,$B35,'Pasportizace vybavení'!$U$5:$U$604,"&gt;0"))</f>
        <v/>
      </c>
      <c r="I35" s="19" t="str">
        <f>IF($B35="","",COUNTIFS('Potřeby v oblasti AI'!$B$5:$B$64,$B35,'Potřeby v oblasti AI'!$O$5:$O$64,"&gt;0"))</f>
        <v/>
      </c>
      <c r="J35" s="19" t="str">
        <f>IF($B35="","",COUNTIFS('Pedagogický plán'!$B$5:$B$604,$B35,'Pedagogický plán'!$X$5:$X$604,"&gt;0"))</f>
        <v/>
      </c>
      <c r="K35" s="19" t="str">
        <f>IF($B35="","",COUNTIFS('Pasportizace vybavení'!$B$5:$B$604,$B35,'Pasportizace vybavení'!$W$5:$W$604,"&gt;0")+COUNTIFS('Potřeby v oblasti AI'!$B$5:$B$64,$B35,'Potřeby v oblasti AI'!$Q$5:$Q$64,"&gt;0")+COUNTIFS('Pedagogický plán'!$B$5:$B$604,$B35,'Pedagogický plán'!$Z$5:$Z$604,"&gt;0"))</f>
        <v/>
      </c>
      <c r="L35" s="19" t="str">
        <f>IF($B35="","",COUNTIFS('Pasportizace vybavení'!$B$5:$B$604,$B35,'Pasportizace vybavení'!$V$5:$V$604,"&gt;0"))</f>
        <v/>
      </c>
      <c r="M35" s="19" t="str">
        <f>IF($B35="","",COUNTIFS('Potřeby v oblasti AI'!$B$5:$B$64,$B35,'Potřeby v oblasti AI'!$P$5:$P$64,"&gt;0"))</f>
        <v/>
      </c>
      <c r="N35" s="19" t="str">
        <f>IF($B35="","",COUNTIFS('Pedagogický plán'!$B$5:$B$604,$B35,'Pedagogický plán'!$Y$5:$Y$604,"&gt;0"))</f>
        <v/>
      </c>
      <c r="O35" s="19" t="str">
        <f>IF($B35="","",N('Zapojené školy'!F35))</f>
        <v/>
      </c>
      <c r="P35" s="19" t="str">
        <f>IF($B35="","",IFERROR(SUMPRODUCT(MAX(('Pedagogický plán'!$B$5:$B$604=$B35)*('Pedagogický plán'!$O$5:$O$604))),0))</f>
        <v/>
      </c>
      <c r="Q35" s="19" t="str">
        <f>IF($B35="","",N('Zapojené školy'!G35))</f>
        <v/>
      </c>
      <c r="R35" s="19" t="str">
        <f>IF($B35="","",IFERROR(SUMPRODUCT(MAX(('Pedagogický plán'!$B$5:$B$604=$B35)*('Pedagogický plán'!$P$5:$P$604))),0))</f>
        <v/>
      </c>
      <c r="S35" s="19" t="str">
        <f>IF($B35="","",SUMIF('Pasportizace vybavení'!$B$5:$B$604,$B35,'Pasportizace vybavení'!$J$5:$J$604))</f>
        <v/>
      </c>
      <c r="T35" s="27" t="str">
        <f>IF($B35="","",SUMIF('Pasportizace vybavení'!$B$5:$B$604,$B35,'Pasportizace vybavení'!$O$5:$O$604))</f>
        <v/>
      </c>
    </row>
    <row r="36" spans="1:20" ht="45" customHeight="1" x14ac:dyDescent="0.35">
      <c r="A36" s="19" t="str">
        <f>IF('Zapojené školy'!B36="","",'Zapojené školy'!A36)</f>
        <v/>
      </c>
      <c r="B36" s="10" t="str">
        <f>IF('Zapojené školy'!B36="","",'Zapojené školy'!B36)</f>
        <v/>
      </c>
      <c r="C36" s="10" t="str">
        <f t="shared" si="0"/>
        <v/>
      </c>
      <c r="D36" s="19" t="str">
        <f>IF($B36="","",N('Zapojené školy'!J36))</f>
        <v/>
      </c>
      <c r="E36" s="19" t="str">
        <f>IF($B36="","",COUNTIF('Pasportizace vybavení'!$B$5:$B$604,$B36))</f>
        <v/>
      </c>
      <c r="F36" s="19" t="str">
        <f>IF($B36="","",COUNTIF('Potřeby v oblasti AI'!$B$5:$B$64,$B36))</f>
        <v/>
      </c>
      <c r="G36" s="19" t="str">
        <f>IF($B36="","",COUNTIF('Pedagogický plán'!$B$5:$B$604,$B36))</f>
        <v/>
      </c>
      <c r="H36" s="19" t="str">
        <f>IF($B36="","",COUNTIFS('Pasportizace vybavení'!$B$5:$B$604,$B36,'Pasportizace vybavení'!$U$5:$U$604,"&gt;0"))</f>
        <v/>
      </c>
      <c r="I36" s="19" t="str">
        <f>IF($B36="","",COUNTIFS('Potřeby v oblasti AI'!$B$5:$B$64,$B36,'Potřeby v oblasti AI'!$O$5:$O$64,"&gt;0"))</f>
        <v/>
      </c>
      <c r="J36" s="19" t="str">
        <f>IF($B36="","",COUNTIFS('Pedagogický plán'!$B$5:$B$604,$B36,'Pedagogický plán'!$X$5:$X$604,"&gt;0"))</f>
        <v/>
      </c>
      <c r="K36" s="19" t="str">
        <f>IF($B36="","",COUNTIFS('Pasportizace vybavení'!$B$5:$B$604,$B36,'Pasportizace vybavení'!$W$5:$W$604,"&gt;0")+COUNTIFS('Potřeby v oblasti AI'!$B$5:$B$64,$B36,'Potřeby v oblasti AI'!$Q$5:$Q$64,"&gt;0")+COUNTIFS('Pedagogický plán'!$B$5:$B$604,$B36,'Pedagogický plán'!$Z$5:$Z$604,"&gt;0"))</f>
        <v/>
      </c>
      <c r="L36" s="19" t="str">
        <f>IF($B36="","",COUNTIFS('Pasportizace vybavení'!$B$5:$B$604,$B36,'Pasportizace vybavení'!$V$5:$V$604,"&gt;0"))</f>
        <v/>
      </c>
      <c r="M36" s="19" t="str">
        <f>IF($B36="","",COUNTIFS('Potřeby v oblasti AI'!$B$5:$B$64,$B36,'Potřeby v oblasti AI'!$P$5:$P$64,"&gt;0"))</f>
        <v/>
      </c>
      <c r="N36" s="19" t="str">
        <f>IF($B36="","",COUNTIFS('Pedagogický plán'!$B$5:$B$604,$B36,'Pedagogický plán'!$Y$5:$Y$604,"&gt;0"))</f>
        <v/>
      </c>
      <c r="O36" s="19" t="str">
        <f>IF($B36="","",N('Zapojené školy'!F36))</f>
        <v/>
      </c>
      <c r="P36" s="19" t="str">
        <f>IF($B36="","",IFERROR(SUMPRODUCT(MAX(('Pedagogický plán'!$B$5:$B$604=$B36)*('Pedagogický plán'!$O$5:$O$604))),0))</f>
        <v/>
      </c>
      <c r="Q36" s="19" t="str">
        <f>IF($B36="","",N('Zapojené školy'!G36))</f>
        <v/>
      </c>
      <c r="R36" s="19" t="str">
        <f>IF($B36="","",IFERROR(SUMPRODUCT(MAX(('Pedagogický plán'!$B$5:$B$604=$B36)*('Pedagogický plán'!$P$5:$P$604))),0))</f>
        <v/>
      </c>
      <c r="S36" s="19" t="str">
        <f>IF($B36="","",SUMIF('Pasportizace vybavení'!$B$5:$B$604,$B36,'Pasportizace vybavení'!$J$5:$J$604))</f>
        <v/>
      </c>
      <c r="T36" s="27" t="str">
        <f>IF($B36="","",SUMIF('Pasportizace vybavení'!$B$5:$B$604,$B36,'Pasportizace vybavení'!$O$5:$O$604))</f>
        <v/>
      </c>
    </row>
    <row r="37" spans="1:20" ht="45" customHeight="1" x14ac:dyDescent="0.35">
      <c r="A37" s="19" t="str">
        <f>IF('Zapojené školy'!B37="","",'Zapojené školy'!A37)</f>
        <v/>
      </c>
      <c r="B37" s="10" t="str">
        <f>IF('Zapojené školy'!B37="","",'Zapojené školy'!B37)</f>
        <v/>
      </c>
      <c r="C37" s="10" t="str">
        <f t="shared" ref="C37:C64" si="1">IF($B37="","",IF(OR(D37&gt;0,E37&lt;1,F37&lt;&gt;1,G37&lt;3,H37&gt;0,I37&gt;0,J37&gt;0,P37&gt;O37,R37&gt;Q37),"CHYBA: "&amp;LEFT(IF(D37&gt;0,"identifikace školy ("&amp;D37&amp;"); ","")&amp;IF(E37&lt;1,"chybí pasportizace vybavení; ","")&amp;IF(F37&lt;1,"chybí identifikace potřeb; ",IF(F37&gt;1,"potřeby vyplněny vícekrát; ",""))&amp;IF(G37&lt;3,"pedagogický plán má méně než 3 řádky; ","")&amp;IF(H37&gt;0,"chybné řádky v pasportizaci ("&amp;H37&amp;"); ","")&amp;IF(I37&gt;0,"chybné řádky v potřebách ("&amp;I37&amp;"); ","")&amp;IF(J37&gt;0,"chybné řádky v pedagogickém plánu ("&amp;J37&amp;"); ","")&amp;IF(OR(P37&gt;O37,R37&gt;Q37),"počet žáků nebo pedagogů v plánu převyšuje stav školy; ",""),LEN(IF(D37&gt;0,"identifikace školy ("&amp;D37&amp;"); ","")&amp;IF(E37&lt;1,"chybí pasportizace vybavení; ","")&amp;IF(F37&lt;1,"chybí identifikace potřeb; ",IF(F37&gt;1,"potřeby vyplněny vícekrát; ",""))&amp;IF(G37&lt;3,"pedagogický plán má méně než 3 řádky; ","")&amp;IF(H37&gt;0,"chybné řádky v pasportizaci ("&amp;H37&amp;"); ","")&amp;IF(I37&gt;0,"chybné řádky v potřebách ("&amp;I37&amp;"); ","")&amp;IF(J37&gt;0,"chybné řádky v pedagogickém plánu ("&amp;J37&amp;"); ","")&amp;IF(OR(P37&gt;O37,R37&gt;Q37),"počet žáků nebo pedagogů v plánu převyšuje stav školy; ",""))-2),IF(L37+M37+N37&gt;0,"UPOZORNĚNÍ: "&amp;(L37+M37+N37)&amp;" řádků k ověření (viz sloupec Kontrola řádku)","OK")))</f>
        <v/>
      </c>
      <c r="D37" s="19" t="str">
        <f>IF($B37="","",N('Zapojené školy'!J37))</f>
        <v/>
      </c>
      <c r="E37" s="19" t="str">
        <f>IF($B37="","",COUNTIF('Pasportizace vybavení'!$B$5:$B$604,$B37))</f>
        <v/>
      </c>
      <c r="F37" s="19" t="str">
        <f>IF($B37="","",COUNTIF('Potřeby v oblasti AI'!$B$5:$B$64,$B37))</f>
        <v/>
      </c>
      <c r="G37" s="19" t="str">
        <f>IF($B37="","",COUNTIF('Pedagogický plán'!$B$5:$B$604,$B37))</f>
        <v/>
      </c>
      <c r="H37" s="19" t="str">
        <f>IF($B37="","",COUNTIFS('Pasportizace vybavení'!$B$5:$B$604,$B37,'Pasportizace vybavení'!$U$5:$U$604,"&gt;0"))</f>
        <v/>
      </c>
      <c r="I37" s="19" t="str">
        <f>IF($B37="","",COUNTIFS('Potřeby v oblasti AI'!$B$5:$B$64,$B37,'Potřeby v oblasti AI'!$O$5:$O$64,"&gt;0"))</f>
        <v/>
      </c>
      <c r="J37" s="19" t="str">
        <f>IF($B37="","",COUNTIFS('Pedagogický plán'!$B$5:$B$604,$B37,'Pedagogický plán'!$X$5:$X$604,"&gt;0"))</f>
        <v/>
      </c>
      <c r="K37" s="19" t="str">
        <f>IF($B37="","",COUNTIFS('Pasportizace vybavení'!$B$5:$B$604,$B37,'Pasportizace vybavení'!$W$5:$W$604,"&gt;0")+COUNTIFS('Potřeby v oblasti AI'!$B$5:$B$64,$B37,'Potřeby v oblasti AI'!$Q$5:$Q$64,"&gt;0")+COUNTIFS('Pedagogický plán'!$B$5:$B$604,$B37,'Pedagogický plán'!$Z$5:$Z$604,"&gt;0"))</f>
        <v/>
      </c>
      <c r="L37" s="19" t="str">
        <f>IF($B37="","",COUNTIFS('Pasportizace vybavení'!$B$5:$B$604,$B37,'Pasportizace vybavení'!$V$5:$V$604,"&gt;0"))</f>
        <v/>
      </c>
      <c r="M37" s="19" t="str">
        <f>IF($B37="","",COUNTIFS('Potřeby v oblasti AI'!$B$5:$B$64,$B37,'Potřeby v oblasti AI'!$P$5:$P$64,"&gt;0"))</f>
        <v/>
      </c>
      <c r="N37" s="19" t="str">
        <f>IF($B37="","",COUNTIFS('Pedagogický plán'!$B$5:$B$604,$B37,'Pedagogický plán'!$Y$5:$Y$604,"&gt;0"))</f>
        <v/>
      </c>
      <c r="O37" s="19" t="str">
        <f>IF($B37="","",N('Zapojené školy'!F37))</f>
        <v/>
      </c>
      <c r="P37" s="19" t="str">
        <f>IF($B37="","",IFERROR(SUMPRODUCT(MAX(('Pedagogický plán'!$B$5:$B$604=$B37)*('Pedagogický plán'!$O$5:$O$604))),0))</f>
        <v/>
      </c>
      <c r="Q37" s="19" t="str">
        <f>IF($B37="","",N('Zapojené školy'!G37))</f>
        <v/>
      </c>
      <c r="R37" s="19" t="str">
        <f>IF($B37="","",IFERROR(SUMPRODUCT(MAX(('Pedagogický plán'!$B$5:$B$604=$B37)*('Pedagogický plán'!$P$5:$P$604))),0))</f>
        <v/>
      </c>
      <c r="S37" s="19" t="str">
        <f>IF($B37="","",SUMIF('Pasportizace vybavení'!$B$5:$B$604,$B37,'Pasportizace vybavení'!$J$5:$J$604))</f>
        <v/>
      </c>
      <c r="T37" s="27" t="str">
        <f>IF($B37="","",SUMIF('Pasportizace vybavení'!$B$5:$B$604,$B37,'Pasportizace vybavení'!$O$5:$O$604))</f>
        <v/>
      </c>
    </row>
    <row r="38" spans="1:20" ht="45" customHeight="1" x14ac:dyDescent="0.35">
      <c r="A38" s="19" t="str">
        <f>IF('Zapojené školy'!B38="","",'Zapojené školy'!A38)</f>
        <v/>
      </c>
      <c r="B38" s="10" t="str">
        <f>IF('Zapojené školy'!B38="","",'Zapojené školy'!B38)</f>
        <v/>
      </c>
      <c r="C38" s="10" t="str">
        <f t="shared" si="1"/>
        <v/>
      </c>
      <c r="D38" s="19" t="str">
        <f>IF($B38="","",N('Zapojené školy'!J38))</f>
        <v/>
      </c>
      <c r="E38" s="19" t="str">
        <f>IF($B38="","",COUNTIF('Pasportizace vybavení'!$B$5:$B$604,$B38))</f>
        <v/>
      </c>
      <c r="F38" s="19" t="str">
        <f>IF($B38="","",COUNTIF('Potřeby v oblasti AI'!$B$5:$B$64,$B38))</f>
        <v/>
      </c>
      <c r="G38" s="19" t="str">
        <f>IF($B38="","",COUNTIF('Pedagogický plán'!$B$5:$B$604,$B38))</f>
        <v/>
      </c>
      <c r="H38" s="19" t="str">
        <f>IF($B38="","",COUNTIFS('Pasportizace vybavení'!$B$5:$B$604,$B38,'Pasportizace vybavení'!$U$5:$U$604,"&gt;0"))</f>
        <v/>
      </c>
      <c r="I38" s="19" t="str">
        <f>IF($B38="","",COUNTIFS('Potřeby v oblasti AI'!$B$5:$B$64,$B38,'Potřeby v oblasti AI'!$O$5:$O$64,"&gt;0"))</f>
        <v/>
      </c>
      <c r="J38" s="19" t="str">
        <f>IF($B38="","",COUNTIFS('Pedagogický plán'!$B$5:$B$604,$B38,'Pedagogický plán'!$X$5:$X$604,"&gt;0"))</f>
        <v/>
      </c>
      <c r="K38" s="19" t="str">
        <f>IF($B38="","",COUNTIFS('Pasportizace vybavení'!$B$5:$B$604,$B38,'Pasportizace vybavení'!$W$5:$W$604,"&gt;0")+COUNTIFS('Potřeby v oblasti AI'!$B$5:$B$64,$B38,'Potřeby v oblasti AI'!$Q$5:$Q$64,"&gt;0")+COUNTIFS('Pedagogický plán'!$B$5:$B$604,$B38,'Pedagogický plán'!$Z$5:$Z$604,"&gt;0"))</f>
        <v/>
      </c>
      <c r="L38" s="19" t="str">
        <f>IF($B38="","",COUNTIFS('Pasportizace vybavení'!$B$5:$B$604,$B38,'Pasportizace vybavení'!$V$5:$V$604,"&gt;0"))</f>
        <v/>
      </c>
      <c r="M38" s="19" t="str">
        <f>IF($B38="","",COUNTIFS('Potřeby v oblasti AI'!$B$5:$B$64,$B38,'Potřeby v oblasti AI'!$P$5:$P$64,"&gt;0"))</f>
        <v/>
      </c>
      <c r="N38" s="19" t="str">
        <f>IF($B38="","",COUNTIFS('Pedagogický plán'!$B$5:$B$604,$B38,'Pedagogický plán'!$Y$5:$Y$604,"&gt;0"))</f>
        <v/>
      </c>
      <c r="O38" s="19" t="str">
        <f>IF($B38="","",N('Zapojené školy'!F38))</f>
        <v/>
      </c>
      <c r="P38" s="19" t="str">
        <f>IF($B38="","",IFERROR(SUMPRODUCT(MAX(('Pedagogický plán'!$B$5:$B$604=$B38)*('Pedagogický plán'!$O$5:$O$604))),0))</f>
        <v/>
      </c>
      <c r="Q38" s="19" t="str">
        <f>IF($B38="","",N('Zapojené školy'!G38))</f>
        <v/>
      </c>
      <c r="R38" s="19" t="str">
        <f>IF($B38="","",IFERROR(SUMPRODUCT(MAX(('Pedagogický plán'!$B$5:$B$604=$B38)*('Pedagogický plán'!$P$5:$P$604))),0))</f>
        <v/>
      </c>
      <c r="S38" s="19" t="str">
        <f>IF($B38="","",SUMIF('Pasportizace vybavení'!$B$5:$B$604,$B38,'Pasportizace vybavení'!$J$5:$J$604))</f>
        <v/>
      </c>
      <c r="T38" s="27" t="str">
        <f>IF($B38="","",SUMIF('Pasportizace vybavení'!$B$5:$B$604,$B38,'Pasportizace vybavení'!$O$5:$O$604))</f>
        <v/>
      </c>
    </row>
    <row r="39" spans="1:20" ht="45" customHeight="1" x14ac:dyDescent="0.35">
      <c r="A39" s="19" t="str">
        <f>IF('Zapojené školy'!B39="","",'Zapojené školy'!A39)</f>
        <v/>
      </c>
      <c r="B39" s="10" t="str">
        <f>IF('Zapojené školy'!B39="","",'Zapojené školy'!B39)</f>
        <v/>
      </c>
      <c r="C39" s="10" t="str">
        <f t="shared" si="1"/>
        <v/>
      </c>
      <c r="D39" s="19" t="str">
        <f>IF($B39="","",N('Zapojené školy'!J39))</f>
        <v/>
      </c>
      <c r="E39" s="19" t="str">
        <f>IF($B39="","",COUNTIF('Pasportizace vybavení'!$B$5:$B$604,$B39))</f>
        <v/>
      </c>
      <c r="F39" s="19" t="str">
        <f>IF($B39="","",COUNTIF('Potřeby v oblasti AI'!$B$5:$B$64,$B39))</f>
        <v/>
      </c>
      <c r="G39" s="19" t="str">
        <f>IF($B39="","",COUNTIF('Pedagogický plán'!$B$5:$B$604,$B39))</f>
        <v/>
      </c>
      <c r="H39" s="19" t="str">
        <f>IF($B39="","",COUNTIFS('Pasportizace vybavení'!$B$5:$B$604,$B39,'Pasportizace vybavení'!$U$5:$U$604,"&gt;0"))</f>
        <v/>
      </c>
      <c r="I39" s="19" t="str">
        <f>IF($B39="","",COUNTIFS('Potřeby v oblasti AI'!$B$5:$B$64,$B39,'Potřeby v oblasti AI'!$O$5:$O$64,"&gt;0"))</f>
        <v/>
      </c>
      <c r="J39" s="19" t="str">
        <f>IF($B39="","",COUNTIFS('Pedagogický plán'!$B$5:$B$604,$B39,'Pedagogický plán'!$X$5:$X$604,"&gt;0"))</f>
        <v/>
      </c>
      <c r="K39" s="19" t="str">
        <f>IF($B39="","",COUNTIFS('Pasportizace vybavení'!$B$5:$B$604,$B39,'Pasportizace vybavení'!$W$5:$W$604,"&gt;0")+COUNTIFS('Potřeby v oblasti AI'!$B$5:$B$64,$B39,'Potřeby v oblasti AI'!$Q$5:$Q$64,"&gt;0")+COUNTIFS('Pedagogický plán'!$B$5:$B$604,$B39,'Pedagogický plán'!$Z$5:$Z$604,"&gt;0"))</f>
        <v/>
      </c>
      <c r="L39" s="19" t="str">
        <f>IF($B39="","",COUNTIFS('Pasportizace vybavení'!$B$5:$B$604,$B39,'Pasportizace vybavení'!$V$5:$V$604,"&gt;0"))</f>
        <v/>
      </c>
      <c r="M39" s="19" t="str">
        <f>IF($B39="","",COUNTIFS('Potřeby v oblasti AI'!$B$5:$B$64,$B39,'Potřeby v oblasti AI'!$P$5:$P$64,"&gt;0"))</f>
        <v/>
      </c>
      <c r="N39" s="19" t="str">
        <f>IF($B39="","",COUNTIFS('Pedagogický plán'!$B$5:$B$604,$B39,'Pedagogický plán'!$Y$5:$Y$604,"&gt;0"))</f>
        <v/>
      </c>
      <c r="O39" s="19" t="str">
        <f>IF($B39="","",N('Zapojené školy'!F39))</f>
        <v/>
      </c>
      <c r="P39" s="19" t="str">
        <f>IF($B39="","",IFERROR(SUMPRODUCT(MAX(('Pedagogický plán'!$B$5:$B$604=$B39)*('Pedagogický plán'!$O$5:$O$604))),0))</f>
        <v/>
      </c>
      <c r="Q39" s="19" t="str">
        <f>IF($B39="","",N('Zapojené školy'!G39))</f>
        <v/>
      </c>
      <c r="R39" s="19" t="str">
        <f>IF($B39="","",IFERROR(SUMPRODUCT(MAX(('Pedagogický plán'!$B$5:$B$604=$B39)*('Pedagogický plán'!$P$5:$P$604))),0))</f>
        <v/>
      </c>
      <c r="S39" s="19" t="str">
        <f>IF($B39="","",SUMIF('Pasportizace vybavení'!$B$5:$B$604,$B39,'Pasportizace vybavení'!$J$5:$J$604))</f>
        <v/>
      </c>
      <c r="T39" s="27" t="str">
        <f>IF($B39="","",SUMIF('Pasportizace vybavení'!$B$5:$B$604,$B39,'Pasportizace vybavení'!$O$5:$O$604))</f>
        <v/>
      </c>
    </row>
    <row r="40" spans="1:20" ht="45" customHeight="1" x14ac:dyDescent="0.35">
      <c r="A40" s="19" t="str">
        <f>IF('Zapojené školy'!B40="","",'Zapojené školy'!A40)</f>
        <v/>
      </c>
      <c r="B40" s="10" t="str">
        <f>IF('Zapojené školy'!B40="","",'Zapojené školy'!B40)</f>
        <v/>
      </c>
      <c r="C40" s="10" t="str">
        <f t="shared" si="1"/>
        <v/>
      </c>
      <c r="D40" s="19" t="str">
        <f>IF($B40="","",N('Zapojené školy'!J40))</f>
        <v/>
      </c>
      <c r="E40" s="19" t="str">
        <f>IF($B40="","",COUNTIF('Pasportizace vybavení'!$B$5:$B$604,$B40))</f>
        <v/>
      </c>
      <c r="F40" s="19" t="str">
        <f>IF($B40="","",COUNTIF('Potřeby v oblasti AI'!$B$5:$B$64,$B40))</f>
        <v/>
      </c>
      <c r="G40" s="19" t="str">
        <f>IF($B40="","",COUNTIF('Pedagogický plán'!$B$5:$B$604,$B40))</f>
        <v/>
      </c>
      <c r="H40" s="19" t="str">
        <f>IF($B40="","",COUNTIFS('Pasportizace vybavení'!$B$5:$B$604,$B40,'Pasportizace vybavení'!$U$5:$U$604,"&gt;0"))</f>
        <v/>
      </c>
      <c r="I40" s="19" t="str">
        <f>IF($B40="","",COUNTIFS('Potřeby v oblasti AI'!$B$5:$B$64,$B40,'Potřeby v oblasti AI'!$O$5:$O$64,"&gt;0"))</f>
        <v/>
      </c>
      <c r="J40" s="19" t="str">
        <f>IF($B40="","",COUNTIFS('Pedagogický plán'!$B$5:$B$604,$B40,'Pedagogický plán'!$X$5:$X$604,"&gt;0"))</f>
        <v/>
      </c>
      <c r="K40" s="19" t="str">
        <f>IF($B40="","",COUNTIFS('Pasportizace vybavení'!$B$5:$B$604,$B40,'Pasportizace vybavení'!$W$5:$W$604,"&gt;0")+COUNTIFS('Potřeby v oblasti AI'!$B$5:$B$64,$B40,'Potřeby v oblasti AI'!$Q$5:$Q$64,"&gt;0")+COUNTIFS('Pedagogický plán'!$B$5:$B$604,$B40,'Pedagogický plán'!$Z$5:$Z$604,"&gt;0"))</f>
        <v/>
      </c>
      <c r="L40" s="19" t="str">
        <f>IF($B40="","",COUNTIFS('Pasportizace vybavení'!$B$5:$B$604,$B40,'Pasportizace vybavení'!$V$5:$V$604,"&gt;0"))</f>
        <v/>
      </c>
      <c r="M40" s="19" t="str">
        <f>IF($B40="","",COUNTIFS('Potřeby v oblasti AI'!$B$5:$B$64,$B40,'Potřeby v oblasti AI'!$P$5:$P$64,"&gt;0"))</f>
        <v/>
      </c>
      <c r="N40" s="19" t="str">
        <f>IF($B40="","",COUNTIFS('Pedagogický plán'!$B$5:$B$604,$B40,'Pedagogický plán'!$Y$5:$Y$604,"&gt;0"))</f>
        <v/>
      </c>
      <c r="O40" s="19" t="str">
        <f>IF($B40="","",N('Zapojené školy'!F40))</f>
        <v/>
      </c>
      <c r="P40" s="19" t="str">
        <f>IF($B40="","",IFERROR(SUMPRODUCT(MAX(('Pedagogický plán'!$B$5:$B$604=$B40)*('Pedagogický plán'!$O$5:$O$604))),0))</f>
        <v/>
      </c>
      <c r="Q40" s="19" t="str">
        <f>IF($B40="","",N('Zapojené školy'!G40))</f>
        <v/>
      </c>
      <c r="R40" s="19" t="str">
        <f>IF($B40="","",IFERROR(SUMPRODUCT(MAX(('Pedagogický plán'!$B$5:$B$604=$B40)*('Pedagogický plán'!$P$5:$P$604))),0))</f>
        <v/>
      </c>
      <c r="S40" s="19" t="str">
        <f>IF($B40="","",SUMIF('Pasportizace vybavení'!$B$5:$B$604,$B40,'Pasportizace vybavení'!$J$5:$J$604))</f>
        <v/>
      </c>
      <c r="T40" s="27" t="str">
        <f>IF($B40="","",SUMIF('Pasportizace vybavení'!$B$5:$B$604,$B40,'Pasportizace vybavení'!$O$5:$O$604))</f>
        <v/>
      </c>
    </row>
    <row r="41" spans="1:20" ht="45" customHeight="1" x14ac:dyDescent="0.35">
      <c r="A41" s="19" t="str">
        <f>IF('Zapojené školy'!B41="","",'Zapojené školy'!A41)</f>
        <v/>
      </c>
      <c r="B41" s="10" t="str">
        <f>IF('Zapojené školy'!B41="","",'Zapojené školy'!B41)</f>
        <v/>
      </c>
      <c r="C41" s="10" t="str">
        <f t="shared" si="1"/>
        <v/>
      </c>
      <c r="D41" s="19" t="str">
        <f>IF($B41="","",N('Zapojené školy'!J41))</f>
        <v/>
      </c>
      <c r="E41" s="19" t="str">
        <f>IF($B41="","",COUNTIF('Pasportizace vybavení'!$B$5:$B$604,$B41))</f>
        <v/>
      </c>
      <c r="F41" s="19" t="str">
        <f>IF($B41="","",COUNTIF('Potřeby v oblasti AI'!$B$5:$B$64,$B41))</f>
        <v/>
      </c>
      <c r="G41" s="19" t="str">
        <f>IF($B41="","",COUNTIF('Pedagogický plán'!$B$5:$B$604,$B41))</f>
        <v/>
      </c>
      <c r="H41" s="19" t="str">
        <f>IF($B41="","",COUNTIFS('Pasportizace vybavení'!$B$5:$B$604,$B41,'Pasportizace vybavení'!$U$5:$U$604,"&gt;0"))</f>
        <v/>
      </c>
      <c r="I41" s="19" t="str">
        <f>IF($B41="","",COUNTIFS('Potřeby v oblasti AI'!$B$5:$B$64,$B41,'Potřeby v oblasti AI'!$O$5:$O$64,"&gt;0"))</f>
        <v/>
      </c>
      <c r="J41" s="19" t="str">
        <f>IF($B41="","",COUNTIFS('Pedagogický plán'!$B$5:$B$604,$B41,'Pedagogický plán'!$X$5:$X$604,"&gt;0"))</f>
        <v/>
      </c>
      <c r="K41" s="19" t="str">
        <f>IF($B41="","",COUNTIFS('Pasportizace vybavení'!$B$5:$B$604,$B41,'Pasportizace vybavení'!$W$5:$W$604,"&gt;0")+COUNTIFS('Potřeby v oblasti AI'!$B$5:$B$64,$B41,'Potřeby v oblasti AI'!$Q$5:$Q$64,"&gt;0")+COUNTIFS('Pedagogický plán'!$B$5:$B$604,$B41,'Pedagogický plán'!$Z$5:$Z$604,"&gt;0"))</f>
        <v/>
      </c>
      <c r="L41" s="19" t="str">
        <f>IF($B41="","",COUNTIFS('Pasportizace vybavení'!$B$5:$B$604,$B41,'Pasportizace vybavení'!$V$5:$V$604,"&gt;0"))</f>
        <v/>
      </c>
      <c r="M41" s="19" t="str">
        <f>IF($B41="","",COUNTIFS('Potřeby v oblasti AI'!$B$5:$B$64,$B41,'Potřeby v oblasti AI'!$P$5:$P$64,"&gt;0"))</f>
        <v/>
      </c>
      <c r="N41" s="19" t="str">
        <f>IF($B41="","",COUNTIFS('Pedagogický plán'!$B$5:$B$604,$B41,'Pedagogický plán'!$Y$5:$Y$604,"&gt;0"))</f>
        <v/>
      </c>
      <c r="O41" s="19" t="str">
        <f>IF($B41="","",N('Zapojené školy'!F41))</f>
        <v/>
      </c>
      <c r="P41" s="19" t="str">
        <f>IF($B41="","",IFERROR(SUMPRODUCT(MAX(('Pedagogický plán'!$B$5:$B$604=$B41)*('Pedagogický plán'!$O$5:$O$604))),0))</f>
        <v/>
      </c>
      <c r="Q41" s="19" t="str">
        <f>IF($B41="","",N('Zapojené školy'!G41))</f>
        <v/>
      </c>
      <c r="R41" s="19" t="str">
        <f>IF($B41="","",IFERROR(SUMPRODUCT(MAX(('Pedagogický plán'!$B$5:$B$604=$B41)*('Pedagogický plán'!$P$5:$P$604))),0))</f>
        <v/>
      </c>
      <c r="S41" s="19" t="str">
        <f>IF($B41="","",SUMIF('Pasportizace vybavení'!$B$5:$B$604,$B41,'Pasportizace vybavení'!$J$5:$J$604))</f>
        <v/>
      </c>
      <c r="T41" s="27" t="str">
        <f>IF($B41="","",SUMIF('Pasportizace vybavení'!$B$5:$B$604,$B41,'Pasportizace vybavení'!$O$5:$O$604))</f>
        <v/>
      </c>
    </row>
    <row r="42" spans="1:20" ht="45" customHeight="1" x14ac:dyDescent="0.35">
      <c r="A42" s="19" t="str">
        <f>IF('Zapojené školy'!B42="","",'Zapojené školy'!A42)</f>
        <v/>
      </c>
      <c r="B42" s="10" t="str">
        <f>IF('Zapojené školy'!B42="","",'Zapojené školy'!B42)</f>
        <v/>
      </c>
      <c r="C42" s="10" t="str">
        <f t="shared" si="1"/>
        <v/>
      </c>
      <c r="D42" s="19" t="str">
        <f>IF($B42="","",N('Zapojené školy'!J42))</f>
        <v/>
      </c>
      <c r="E42" s="19" t="str">
        <f>IF($B42="","",COUNTIF('Pasportizace vybavení'!$B$5:$B$604,$B42))</f>
        <v/>
      </c>
      <c r="F42" s="19" t="str">
        <f>IF($B42="","",COUNTIF('Potřeby v oblasti AI'!$B$5:$B$64,$B42))</f>
        <v/>
      </c>
      <c r="G42" s="19" t="str">
        <f>IF($B42="","",COUNTIF('Pedagogický plán'!$B$5:$B$604,$B42))</f>
        <v/>
      </c>
      <c r="H42" s="19" t="str">
        <f>IF($B42="","",COUNTIFS('Pasportizace vybavení'!$B$5:$B$604,$B42,'Pasportizace vybavení'!$U$5:$U$604,"&gt;0"))</f>
        <v/>
      </c>
      <c r="I42" s="19" t="str">
        <f>IF($B42="","",COUNTIFS('Potřeby v oblasti AI'!$B$5:$B$64,$B42,'Potřeby v oblasti AI'!$O$5:$O$64,"&gt;0"))</f>
        <v/>
      </c>
      <c r="J42" s="19" t="str">
        <f>IF($B42="","",COUNTIFS('Pedagogický plán'!$B$5:$B$604,$B42,'Pedagogický plán'!$X$5:$X$604,"&gt;0"))</f>
        <v/>
      </c>
      <c r="K42" s="19" t="str">
        <f>IF($B42="","",COUNTIFS('Pasportizace vybavení'!$B$5:$B$604,$B42,'Pasportizace vybavení'!$W$5:$W$604,"&gt;0")+COUNTIFS('Potřeby v oblasti AI'!$B$5:$B$64,$B42,'Potřeby v oblasti AI'!$Q$5:$Q$64,"&gt;0")+COUNTIFS('Pedagogický plán'!$B$5:$B$604,$B42,'Pedagogický plán'!$Z$5:$Z$604,"&gt;0"))</f>
        <v/>
      </c>
      <c r="L42" s="19" t="str">
        <f>IF($B42="","",COUNTIFS('Pasportizace vybavení'!$B$5:$B$604,$B42,'Pasportizace vybavení'!$V$5:$V$604,"&gt;0"))</f>
        <v/>
      </c>
      <c r="M42" s="19" t="str">
        <f>IF($B42="","",COUNTIFS('Potřeby v oblasti AI'!$B$5:$B$64,$B42,'Potřeby v oblasti AI'!$P$5:$P$64,"&gt;0"))</f>
        <v/>
      </c>
      <c r="N42" s="19" t="str">
        <f>IF($B42="","",COUNTIFS('Pedagogický plán'!$B$5:$B$604,$B42,'Pedagogický plán'!$Y$5:$Y$604,"&gt;0"))</f>
        <v/>
      </c>
      <c r="O42" s="19" t="str">
        <f>IF($B42="","",N('Zapojené školy'!F42))</f>
        <v/>
      </c>
      <c r="P42" s="19" t="str">
        <f>IF($B42="","",IFERROR(SUMPRODUCT(MAX(('Pedagogický plán'!$B$5:$B$604=$B42)*('Pedagogický plán'!$O$5:$O$604))),0))</f>
        <v/>
      </c>
      <c r="Q42" s="19" t="str">
        <f>IF($B42="","",N('Zapojené školy'!G42))</f>
        <v/>
      </c>
      <c r="R42" s="19" t="str">
        <f>IF($B42="","",IFERROR(SUMPRODUCT(MAX(('Pedagogický plán'!$B$5:$B$604=$B42)*('Pedagogický plán'!$P$5:$P$604))),0))</f>
        <v/>
      </c>
      <c r="S42" s="19" t="str">
        <f>IF($B42="","",SUMIF('Pasportizace vybavení'!$B$5:$B$604,$B42,'Pasportizace vybavení'!$J$5:$J$604))</f>
        <v/>
      </c>
      <c r="T42" s="27" t="str">
        <f>IF($B42="","",SUMIF('Pasportizace vybavení'!$B$5:$B$604,$B42,'Pasportizace vybavení'!$O$5:$O$604))</f>
        <v/>
      </c>
    </row>
    <row r="43" spans="1:20" ht="45" customHeight="1" x14ac:dyDescent="0.35">
      <c r="A43" s="19" t="str">
        <f>IF('Zapojené školy'!B43="","",'Zapojené školy'!A43)</f>
        <v/>
      </c>
      <c r="B43" s="10" t="str">
        <f>IF('Zapojené školy'!B43="","",'Zapojené školy'!B43)</f>
        <v/>
      </c>
      <c r="C43" s="10" t="str">
        <f t="shared" si="1"/>
        <v/>
      </c>
      <c r="D43" s="19" t="str">
        <f>IF($B43="","",N('Zapojené školy'!J43))</f>
        <v/>
      </c>
      <c r="E43" s="19" t="str">
        <f>IF($B43="","",COUNTIF('Pasportizace vybavení'!$B$5:$B$604,$B43))</f>
        <v/>
      </c>
      <c r="F43" s="19" t="str">
        <f>IF($B43="","",COUNTIF('Potřeby v oblasti AI'!$B$5:$B$64,$B43))</f>
        <v/>
      </c>
      <c r="G43" s="19" t="str">
        <f>IF($B43="","",COUNTIF('Pedagogický plán'!$B$5:$B$604,$B43))</f>
        <v/>
      </c>
      <c r="H43" s="19" t="str">
        <f>IF($B43="","",COUNTIFS('Pasportizace vybavení'!$B$5:$B$604,$B43,'Pasportizace vybavení'!$U$5:$U$604,"&gt;0"))</f>
        <v/>
      </c>
      <c r="I43" s="19" t="str">
        <f>IF($B43="","",COUNTIFS('Potřeby v oblasti AI'!$B$5:$B$64,$B43,'Potřeby v oblasti AI'!$O$5:$O$64,"&gt;0"))</f>
        <v/>
      </c>
      <c r="J43" s="19" t="str">
        <f>IF($B43="","",COUNTIFS('Pedagogický plán'!$B$5:$B$604,$B43,'Pedagogický plán'!$X$5:$X$604,"&gt;0"))</f>
        <v/>
      </c>
      <c r="K43" s="19" t="str">
        <f>IF($B43="","",COUNTIFS('Pasportizace vybavení'!$B$5:$B$604,$B43,'Pasportizace vybavení'!$W$5:$W$604,"&gt;0")+COUNTIFS('Potřeby v oblasti AI'!$B$5:$B$64,$B43,'Potřeby v oblasti AI'!$Q$5:$Q$64,"&gt;0")+COUNTIFS('Pedagogický plán'!$B$5:$B$604,$B43,'Pedagogický plán'!$Z$5:$Z$604,"&gt;0"))</f>
        <v/>
      </c>
      <c r="L43" s="19" t="str">
        <f>IF($B43="","",COUNTIFS('Pasportizace vybavení'!$B$5:$B$604,$B43,'Pasportizace vybavení'!$V$5:$V$604,"&gt;0"))</f>
        <v/>
      </c>
      <c r="M43" s="19" t="str">
        <f>IF($B43="","",COUNTIFS('Potřeby v oblasti AI'!$B$5:$B$64,$B43,'Potřeby v oblasti AI'!$P$5:$P$64,"&gt;0"))</f>
        <v/>
      </c>
      <c r="N43" s="19" t="str">
        <f>IF($B43="","",COUNTIFS('Pedagogický plán'!$B$5:$B$604,$B43,'Pedagogický plán'!$Y$5:$Y$604,"&gt;0"))</f>
        <v/>
      </c>
      <c r="O43" s="19" t="str">
        <f>IF($B43="","",N('Zapojené školy'!F43))</f>
        <v/>
      </c>
      <c r="P43" s="19" t="str">
        <f>IF($B43="","",IFERROR(SUMPRODUCT(MAX(('Pedagogický plán'!$B$5:$B$604=$B43)*('Pedagogický plán'!$O$5:$O$604))),0))</f>
        <v/>
      </c>
      <c r="Q43" s="19" t="str">
        <f>IF($B43="","",N('Zapojené školy'!G43))</f>
        <v/>
      </c>
      <c r="R43" s="19" t="str">
        <f>IF($B43="","",IFERROR(SUMPRODUCT(MAX(('Pedagogický plán'!$B$5:$B$604=$B43)*('Pedagogický plán'!$P$5:$P$604))),0))</f>
        <v/>
      </c>
      <c r="S43" s="19" t="str">
        <f>IF($B43="","",SUMIF('Pasportizace vybavení'!$B$5:$B$604,$B43,'Pasportizace vybavení'!$J$5:$J$604))</f>
        <v/>
      </c>
      <c r="T43" s="27" t="str">
        <f>IF($B43="","",SUMIF('Pasportizace vybavení'!$B$5:$B$604,$B43,'Pasportizace vybavení'!$O$5:$O$604))</f>
        <v/>
      </c>
    </row>
    <row r="44" spans="1:20" ht="45" customHeight="1" x14ac:dyDescent="0.35">
      <c r="A44" s="19" t="str">
        <f>IF('Zapojené školy'!B44="","",'Zapojené školy'!A44)</f>
        <v/>
      </c>
      <c r="B44" s="10" t="str">
        <f>IF('Zapojené školy'!B44="","",'Zapojené školy'!B44)</f>
        <v/>
      </c>
      <c r="C44" s="10" t="str">
        <f t="shared" si="1"/>
        <v/>
      </c>
      <c r="D44" s="19" t="str">
        <f>IF($B44="","",N('Zapojené školy'!J44))</f>
        <v/>
      </c>
      <c r="E44" s="19" t="str">
        <f>IF($B44="","",COUNTIF('Pasportizace vybavení'!$B$5:$B$604,$B44))</f>
        <v/>
      </c>
      <c r="F44" s="19" t="str">
        <f>IF($B44="","",COUNTIF('Potřeby v oblasti AI'!$B$5:$B$64,$B44))</f>
        <v/>
      </c>
      <c r="G44" s="19" t="str">
        <f>IF($B44="","",COUNTIF('Pedagogický plán'!$B$5:$B$604,$B44))</f>
        <v/>
      </c>
      <c r="H44" s="19" t="str">
        <f>IF($B44="","",COUNTIFS('Pasportizace vybavení'!$B$5:$B$604,$B44,'Pasportizace vybavení'!$U$5:$U$604,"&gt;0"))</f>
        <v/>
      </c>
      <c r="I44" s="19" t="str">
        <f>IF($B44="","",COUNTIFS('Potřeby v oblasti AI'!$B$5:$B$64,$B44,'Potřeby v oblasti AI'!$O$5:$O$64,"&gt;0"))</f>
        <v/>
      </c>
      <c r="J44" s="19" t="str">
        <f>IF($B44="","",COUNTIFS('Pedagogický plán'!$B$5:$B$604,$B44,'Pedagogický plán'!$X$5:$X$604,"&gt;0"))</f>
        <v/>
      </c>
      <c r="K44" s="19" t="str">
        <f>IF($B44="","",COUNTIFS('Pasportizace vybavení'!$B$5:$B$604,$B44,'Pasportizace vybavení'!$W$5:$W$604,"&gt;0")+COUNTIFS('Potřeby v oblasti AI'!$B$5:$B$64,$B44,'Potřeby v oblasti AI'!$Q$5:$Q$64,"&gt;0")+COUNTIFS('Pedagogický plán'!$B$5:$B$604,$B44,'Pedagogický plán'!$Z$5:$Z$604,"&gt;0"))</f>
        <v/>
      </c>
      <c r="L44" s="19" t="str">
        <f>IF($B44="","",COUNTIFS('Pasportizace vybavení'!$B$5:$B$604,$B44,'Pasportizace vybavení'!$V$5:$V$604,"&gt;0"))</f>
        <v/>
      </c>
      <c r="M44" s="19" t="str">
        <f>IF($B44="","",COUNTIFS('Potřeby v oblasti AI'!$B$5:$B$64,$B44,'Potřeby v oblasti AI'!$P$5:$P$64,"&gt;0"))</f>
        <v/>
      </c>
      <c r="N44" s="19" t="str">
        <f>IF($B44="","",COUNTIFS('Pedagogický plán'!$B$5:$B$604,$B44,'Pedagogický plán'!$Y$5:$Y$604,"&gt;0"))</f>
        <v/>
      </c>
      <c r="O44" s="19" t="str">
        <f>IF($B44="","",N('Zapojené školy'!F44))</f>
        <v/>
      </c>
      <c r="P44" s="19" t="str">
        <f>IF($B44="","",IFERROR(SUMPRODUCT(MAX(('Pedagogický plán'!$B$5:$B$604=$B44)*('Pedagogický plán'!$O$5:$O$604))),0))</f>
        <v/>
      </c>
      <c r="Q44" s="19" t="str">
        <f>IF($B44="","",N('Zapojené školy'!G44))</f>
        <v/>
      </c>
      <c r="R44" s="19" t="str">
        <f>IF($B44="","",IFERROR(SUMPRODUCT(MAX(('Pedagogický plán'!$B$5:$B$604=$B44)*('Pedagogický plán'!$P$5:$P$604))),0))</f>
        <v/>
      </c>
      <c r="S44" s="19" t="str">
        <f>IF($B44="","",SUMIF('Pasportizace vybavení'!$B$5:$B$604,$B44,'Pasportizace vybavení'!$J$5:$J$604))</f>
        <v/>
      </c>
      <c r="T44" s="27" t="str">
        <f>IF($B44="","",SUMIF('Pasportizace vybavení'!$B$5:$B$604,$B44,'Pasportizace vybavení'!$O$5:$O$604))</f>
        <v/>
      </c>
    </row>
    <row r="45" spans="1:20" ht="45" customHeight="1" x14ac:dyDescent="0.35">
      <c r="A45" s="19" t="str">
        <f>IF('Zapojené školy'!B45="","",'Zapojené školy'!A45)</f>
        <v/>
      </c>
      <c r="B45" s="10" t="str">
        <f>IF('Zapojené školy'!B45="","",'Zapojené školy'!B45)</f>
        <v/>
      </c>
      <c r="C45" s="10" t="str">
        <f t="shared" si="1"/>
        <v/>
      </c>
      <c r="D45" s="19" t="str">
        <f>IF($B45="","",N('Zapojené školy'!J45))</f>
        <v/>
      </c>
      <c r="E45" s="19" t="str">
        <f>IF($B45="","",COUNTIF('Pasportizace vybavení'!$B$5:$B$604,$B45))</f>
        <v/>
      </c>
      <c r="F45" s="19" t="str">
        <f>IF($B45="","",COUNTIF('Potřeby v oblasti AI'!$B$5:$B$64,$B45))</f>
        <v/>
      </c>
      <c r="G45" s="19" t="str">
        <f>IF($B45="","",COUNTIF('Pedagogický plán'!$B$5:$B$604,$B45))</f>
        <v/>
      </c>
      <c r="H45" s="19" t="str">
        <f>IF($B45="","",COUNTIFS('Pasportizace vybavení'!$B$5:$B$604,$B45,'Pasportizace vybavení'!$U$5:$U$604,"&gt;0"))</f>
        <v/>
      </c>
      <c r="I45" s="19" t="str">
        <f>IF($B45="","",COUNTIFS('Potřeby v oblasti AI'!$B$5:$B$64,$B45,'Potřeby v oblasti AI'!$O$5:$O$64,"&gt;0"))</f>
        <v/>
      </c>
      <c r="J45" s="19" t="str">
        <f>IF($B45="","",COUNTIFS('Pedagogický plán'!$B$5:$B$604,$B45,'Pedagogický plán'!$X$5:$X$604,"&gt;0"))</f>
        <v/>
      </c>
      <c r="K45" s="19" t="str">
        <f>IF($B45="","",COUNTIFS('Pasportizace vybavení'!$B$5:$B$604,$B45,'Pasportizace vybavení'!$W$5:$W$604,"&gt;0")+COUNTIFS('Potřeby v oblasti AI'!$B$5:$B$64,$B45,'Potřeby v oblasti AI'!$Q$5:$Q$64,"&gt;0")+COUNTIFS('Pedagogický plán'!$B$5:$B$604,$B45,'Pedagogický plán'!$Z$5:$Z$604,"&gt;0"))</f>
        <v/>
      </c>
      <c r="L45" s="19" t="str">
        <f>IF($B45="","",COUNTIFS('Pasportizace vybavení'!$B$5:$B$604,$B45,'Pasportizace vybavení'!$V$5:$V$604,"&gt;0"))</f>
        <v/>
      </c>
      <c r="M45" s="19" t="str">
        <f>IF($B45="","",COUNTIFS('Potřeby v oblasti AI'!$B$5:$B$64,$B45,'Potřeby v oblasti AI'!$P$5:$P$64,"&gt;0"))</f>
        <v/>
      </c>
      <c r="N45" s="19" t="str">
        <f>IF($B45="","",COUNTIFS('Pedagogický plán'!$B$5:$B$604,$B45,'Pedagogický plán'!$Y$5:$Y$604,"&gt;0"))</f>
        <v/>
      </c>
      <c r="O45" s="19" t="str">
        <f>IF($B45="","",N('Zapojené školy'!F45))</f>
        <v/>
      </c>
      <c r="P45" s="19" t="str">
        <f>IF($B45="","",IFERROR(SUMPRODUCT(MAX(('Pedagogický plán'!$B$5:$B$604=$B45)*('Pedagogický plán'!$O$5:$O$604))),0))</f>
        <v/>
      </c>
      <c r="Q45" s="19" t="str">
        <f>IF($B45="","",N('Zapojené školy'!G45))</f>
        <v/>
      </c>
      <c r="R45" s="19" t="str">
        <f>IF($B45="","",IFERROR(SUMPRODUCT(MAX(('Pedagogický plán'!$B$5:$B$604=$B45)*('Pedagogický plán'!$P$5:$P$604))),0))</f>
        <v/>
      </c>
      <c r="S45" s="19" t="str">
        <f>IF($B45="","",SUMIF('Pasportizace vybavení'!$B$5:$B$604,$B45,'Pasportizace vybavení'!$J$5:$J$604))</f>
        <v/>
      </c>
      <c r="T45" s="27" t="str">
        <f>IF($B45="","",SUMIF('Pasportizace vybavení'!$B$5:$B$604,$B45,'Pasportizace vybavení'!$O$5:$O$604))</f>
        <v/>
      </c>
    </row>
    <row r="46" spans="1:20" ht="45" customHeight="1" x14ac:dyDescent="0.35">
      <c r="A46" s="19" t="str">
        <f>IF('Zapojené školy'!B46="","",'Zapojené školy'!A46)</f>
        <v/>
      </c>
      <c r="B46" s="10" t="str">
        <f>IF('Zapojené školy'!B46="","",'Zapojené školy'!B46)</f>
        <v/>
      </c>
      <c r="C46" s="10" t="str">
        <f t="shared" si="1"/>
        <v/>
      </c>
      <c r="D46" s="19" t="str">
        <f>IF($B46="","",N('Zapojené školy'!J46))</f>
        <v/>
      </c>
      <c r="E46" s="19" t="str">
        <f>IF($B46="","",COUNTIF('Pasportizace vybavení'!$B$5:$B$604,$B46))</f>
        <v/>
      </c>
      <c r="F46" s="19" t="str">
        <f>IF($B46="","",COUNTIF('Potřeby v oblasti AI'!$B$5:$B$64,$B46))</f>
        <v/>
      </c>
      <c r="G46" s="19" t="str">
        <f>IF($B46="","",COUNTIF('Pedagogický plán'!$B$5:$B$604,$B46))</f>
        <v/>
      </c>
      <c r="H46" s="19" t="str">
        <f>IF($B46="","",COUNTIFS('Pasportizace vybavení'!$B$5:$B$604,$B46,'Pasportizace vybavení'!$U$5:$U$604,"&gt;0"))</f>
        <v/>
      </c>
      <c r="I46" s="19" t="str">
        <f>IF($B46="","",COUNTIFS('Potřeby v oblasti AI'!$B$5:$B$64,$B46,'Potřeby v oblasti AI'!$O$5:$O$64,"&gt;0"))</f>
        <v/>
      </c>
      <c r="J46" s="19" t="str">
        <f>IF($B46="","",COUNTIFS('Pedagogický plán'!$B$5:$B$604,$B46,'Pedagogický plán'!$X$5:$X$604,"&gt;0"))</f>
        <v/>
      </c>
      <c r="K46" s="19" t="str">
        <f>IF($B46="","",COUNTIFS('Pasportizace vybavení'!$B$5:$B$604,$B46,'Pasportizace vybavení'!$W$5:$W$604,"&gt;0")+COUNTIFS('Potřeby v oblasti AI'!$B$5:$B$64,$B46,'Potřeby v oblasti AI'!$Q$5:$Q$64,"&gt;0")+COUNTIFS('Pedagogický plán'!$B$5:$B$604,$B46,'Pedagogický plán'!$Z$5:$Z$604,"&gt;0"))</f>
        <v/>
      </c>
      <c r="L46" s="19" t="str">
        <f>IF($B46="","",COUNTIFS('Pasportizace vybavení'!$B$5:$B$604,$B46,'Pasportizace vybavení'!$V$5:$V$604,"&gt;0"))</f>
        <v/>
      </c>
      <c r="M46" s="19" t="str">
        <f>IF($B46="","",COUNTIFS('Potřeby v oblasti AI'!$B$5:$B$64,$B46,'Potřeby v oblasti AI'!$P$5:$P$64,"&gt;0"))</f>
        <v/>
      </c>
      <c r="N46" s="19" t="str">
        <f>IF($B46="","",COUNTIFS('Pedagogický plán'!$B$5:$B$604,$B46,'Pedagogický plán'!$Y$5:$Y$604,"&gt;0"))</f>
        <v/>
      </c>
      <c r="O46" s="19" t="str">
        <f>IF($B46="","",N('Zapojené školy'!F46))</f>
        <v/>
      </c>
      <c r="P46" s="19" t="str">
        <f>IF($B46="","",IFERROR(SUMPRODUCT(MAX(('Pedagogický plán'!$B$5:$B$604=$B46)*('Pedagogický plán'!$O$5:$O$604))),0))</f>
        <v/>
      </c>
      <c r="Q46" s="19" t="str">
        <f>IF($B46="","",N('Zapojené školy'!G46))</f>
        <v/>
      </c>
      <c r="R46" s="19" t="str">
        <f>IF($B46="","",IFERROR(SUMPRODUCT(MAX(('Pedagogický plán'!$B$5:$B$604=$B46)*('Pedagogický plán'!$P$5:$P$604))),0))</f>
        <v/>
      </c>
      <c r="S46" s="19" t="str">
        <f>IF($B46="","",SUMIF('Pasportizace vybavení'!$B$5:$B$604,$B46,'Pasportizace vybavení'!$J$5:$J$604))</f>
        <v/>
      </c>
      <c r="T46" s="27" t="str">
        <f>IF($B46="","",SUMIF('Pasportizace vybavení'!$B$5:$B$604,$B46,'Pasportizace vybavení'!$O$5:$O$604))</f>
        <v/>
      </c>
    </row>
    <row r="47" spans="1:20" ht="45" customHeight="1" x14ac:dyDescent="0.35">
      <c r="A47" s="19" t="str">
        <f>IF('Zapojené školy'!B47="","",'Zapojené školy'!A47)</f>
        <v/>
      </c>
      <c r="B47" s="10" t="str">
        <f>IF('Zapojené školy'!B47="","",'Zapojené školy'!B47)</f>
        <v/>
      </c>
      <c r="C47" s="10" t="str">
        <f t="shared" si="1"/>
        <v/>
      </c>
      <c r="D47" s="19" t="str">
        <f>IF($B47="","",N('Zapojené školy'!J47))</f>
        <v/>
      </c>
      <c r="E47" s="19" t="str">
        <f>IF($B47="","",COUNTIF('Pasportizace vybavení'!$B$5:$B$604,$B47))</f>
        <v/>
      </c>
      <c r="F47" s="19" t="str">
        <f>IF($B47="","",COUNTIF('Potřeby v oblasti AI'!$B$5:$B$64,$B47))</f>
        <v/>
      </c>
      <c r="G47" s="19" t="str">
        <f>IF($B47="","",COUNTIF('Pedagogický plán'!$B$5:$B$604,$B47))</f>
        <v/>
      </c>
      <c r="H47" s="19" t="str">
        <f>IF($B47="","",COUNTIFS('Pasportizace vybavení'!$B$5:$B$604,$B47,'Pasportizace vybavení'!$U$5:$U$604,"&gt;0"))</f>
        <v/>
      </c>
      <c r="I47" s="19" t="str">
        <f>IF($B47="","",COUNTIFS('Potřeby v oblasti AI'!$B$5:$B$64,$B47,'Potřeby v oblasti AI'!$O$5:$O$64,"&gt;0"))</f>
        <v/>
      </c>
      <c r="J47" s="19" t="str">
        <f>IF($B47="","",COUNTIFS('Pedagogický plán'!$B$5:$B$604,$B47,'Pedagogický plán'!$X$5:$X$604,"&gt;0"))</f>
        <v/>
      </c>
      <c r="K47" s="19" t="str">
        <f>IF($B47="","",COUNTIFS('Pasportizace vybavení'!$B$5:$B$604,$B47,'Pasportizace vybavení'!$W$5:$W$604,"&gt;0")+COUNTIFS('Potřeby v oblasti AI'!$B$5:$B$64,$B47,'Potřeby v oblasti AI'!$Q$5:$Q$64,"&gt;0")+COUNTIFS('Pedagogický plán'!$B$5:$B$604,$B47,'Pedagogický plán'!$Z$5:$Z$604,"&gt;0"))</f>
        <v/>
      </c>
      <c r="L47" s="19" t="str">
        <f>IF($B47="","",COUNTIFS('Pasportizace vybavení'!$B$5:$B$604,$B47,'Pasportizace vybavení'!$V$5:$V$604,"&gt;0"))</f>
        <v/>
      </c>
      <c r="M47" s="19" t="str">
        <f>IF($B47="","",COUNTIFS('Potřeby v oblasti AI'!$B$5:$B$64,$B47,'Potřeby v oblasti AI'!$P$5:$P$64,"&gt;0"))</f>
        <v/>
      </c>
      <c r="N47" s="19" t="str">
        <f>IF($B47="","",COUNTIFS('Pedagogický plán'!$B$5:$B$604,$B47,'Pedagogický plán'!$Y$5:$Y$604,"&gt;0"))</f>
        <v/>
      </c>
      <c r="O47" s="19" t="str">
        <f>IF($B47="","",N('Zapojené školy'!F47))</f>
        <v/>
      </c>
      <c r="P47" s="19" t="str">
        <f>IF($B47="","",IFERROR(SUMPRODUCT(MAX(('Pedagogický plán'!$B$5:$B$604=$B47)*('Pedagogický plán'!$O$5:$O$604))),0))</f>
        <v/>
      </c>
      <c r="Q47" s="19" t="str">
        <f>IF($B47="","",N('Zapojené školy'!G47))</f>
        <v/>
      </c>
      <c r="R47" s="19" t="str">
        <f>IF($B47="","",IFERROR(SUMPRODUCT(MAX(('Pedagogický plán'!$B$5:$B$604=$B47)*('Pedagogický plán'!$P$5:$P$604))),0))</f>
        <v/>
      </c>
      <c r="S47" s="19" t="str">
        <f>IF($B47="","",SUMIF('Pasportizace vybavení'!$B$5:$B$604,$B47,'Pasportizace vybavení'!$J$5:$J$604))</f>
        <v/>
      </c>
      <c r="T47" s="27" t="str">
        <f>IF($B47="","",SUMIF('Pasportizace vybavení'!$B$5:$B$604,$B47,'Pasportizace vybavení'!$O$5:$O$604))</f>
        <v/>
      </c>
    </row>
    <row r="48" spans="1:20" ht="45" customHeight="1" x14ac:dyDescent="0.35">
      <c r="A48" s="19" t="str">
        <f>IF('Zapojené školy'!B48="","",'Zapojené školy'!A48)</f>
        <v/>
      </c>
      <c r="B48" s="10" t="str">
        <f>IF('Zapojené školy'!B48="","",'Zapojené školy'!B48)</f>
        <v/>
      </c>
      <c r="C48" s="10" t="str">
        <f t="shared" si="1"/>
        <v/>
      </c>
      <c r="D48" s="19" t="str">
        <f>IF($B48="","",N('Zapojené školy'!J48))</f>
        <v/>
      </c>
      <c r="E48" s="19" t="str">
        <f>IF($B48="","",COUNTIF('Pasportizace vybavení'!$B$5:$B$604,$B48))</f>
        <v/>
      </c>
      <c r="F48" s="19" t="str">
        <f>IF($B48="","",COUNTIF('Potřeby v oblasti AI'!$B$5:$B$64,$B48))</f>
        <v/>
      </c>
      <c r="G48" s="19" t="str">
        <f>IF($B48="","",COUNTIF('Pedagogický plán'!$B$5:$B$604,$B48))</f>
        <v/>
      </c>
      <c r="H48" s="19" t="str">
        <f>IF($B48="","",COUNTIFS('Pasportizace vybavení'!$B$5:$B$604,$B48,'Pasportizace vybavení'!$U$5:$U$604,"&gt;0"))</f>
        <v/>
      </c>
      <c r="I48" s="19" t="str">
        <f>IF($B48="","",COUNTIFS('Potřeby v oblasti AI'!$B$5:$B$64,$B48,'Potřeby v oblasti AI'!$O$5:$O$64,"&gt;0"))</f>
        <v/>
      </c>
      <c r="J48" s="19" t="str">
        <f>IF($B48="","",COUNTIFS('Pedagogický plán'!$B$5:$B$604,$B48,'Pedagogický plán'!$X$5:$X$604,"&gt;0"))</f>
        <v/>
      </c>
      <c r="K48" s="19" t="str">
        <f>IF($B48="","",COUNTIFS('Pasportizace vybavení'!$B$5:$B$604,$B48,'Pasportizace vybavení'!$W$5:$W$604,"&gt;0")+COUNTIFS('Potřeby v oblasti AI'!$B$5:$B$64,$B48,'Potřeby v oblasti AI'!$Q$5:$Q$64,"&gt;0")+COUNTIFS('Pedagogický plán'!$B$5:$B$604,$B48,'Pedagogický plán'!$Z$5:$Z$604,"&gt;0"))</f>
        <v/>
      </c>
      <c r="L48" s="19" t="str">
        <f>IF($B48="","",COUNTIFS('Pasportizace vybavení'!$B$5:$B$604,$B48,'Pasportizace vybavení'!$V$5:$V$604,"&gt;0"))</f>
        <v/>
      </c>
      <c r="M48" s="19" t="str">
        <f>IF($B48="","",COUNTIFS('Potřeby v oblasti AI'!$B$5:$B$64,$B48,'Potřeby v oblasti AI'!$P$5:$P$64,"&gt;0"))</f>
        <v/>
      </c>
      <c r="N48" s="19" t="str">
        <f>IF($B48="","",COUNTIFS('Pedagogický plán'!$B$5:$B$604,$B48,'Pedagogický plán'!$Y$5:$Y$604,"&gt;0"))</f>
        <v/>
      </c>
      <c r="O48" s="19" t="str">
        <f>IF($B48="","",N('Zapojené školy'!F48))</f>
        <v/>
      </c>
      <c r="P48" s="19" t="str">
        <f>IF($B48="","",IFERROR(SUMPRODUCT(MAX(('Pedagogický plán'!$B$5:$B$604=$B48)*('Pedagogický plán'!$O$5:$O$604))),0))</f>
        <v/>
      </c>
      <c r="Q48" s="19" t="str">
        <f>IF($B48="","",N('Zapojené školy'!G48))</f>
        <v/>
      </c>
      <c r="R48" s="19" t="str">
        <f>IF($B48="","",IFERROR(SUMPRODUCT(MAX(('Pedagogický plán'!$B$5:$B$604=$B48)*('Pedagogický plán'!$P$5:$P$604))),0))</f>
        <v/>
      </c>
      <c r="S48" s="19" t="str">
        <f>IF($B48="","",SUMIF('Pasportizace vybavení'!$B$5:$B$604,$B48,'Pasportizace vybavení'!$J$5:$J$604))</f>
        <v/>
      </c>
      <c r="T48" s="27" t="str">
        <f>IF($B48="","",SUMIF('Pasportizace vybavení'!$B$5:$B$604,$B48,'Pasportizace vybavení'!$O$5:$O$604))</f>
        <v/>
      </c>
    </row>
    <row r="49" spans="1:20" ht="45" customHeight="1" x14ac:dyDescent="0.35">
      <c r="A49" s="19" t="str">
        <f>IF('Zapojené školy'!B49="","",'Zapojené školy'!A49)</f>
        <v/>
      </c>
      <c r="B49" s="10" t="str">
        <f>IF('Zapojené školy'!B49="","",'Zapojené školy'!B49)</f>
        <v/>
      </c>
      <c r="C49" s="10" t="str">
        <f t="shared" si="1"/>
        <v/>
      </c>
      <c r="D49" s="19" t="str">
        <f>IF($B49="","",N('Zapojené školy'!J49))</f>
        <v/>
      </c>
      <c r="E49" s="19" t="str">
        <f>IF($B49="","",COUNTIF('Pasportizace vybavení'!$B$5:$B$604,$B49))</f>
        <v/>
      </c>
      <c r="F49" s="19" t="str">
        <f>IF($B49="","",COUNTIF('Potřeby v oblasti AI'!$B$5:$B$64,$B49))</f>
        <v/>
      </c>
      <c r="G49" s="19" t="str">
        <f>IF($B49="","",COUNTIF('Pedagogický plán'!$B$5:$B$604,$B49))</f>
        <v/>
      </c>
      <c r="H49" s="19" t="str">
        <f>IF($B49="","",COUNTIFS('Pasportizace vybavení'!$B$5:$B$604,$B49,'Pasportizace vybavení'!$U$5:$U$604,"&gt;0"))</f>
        <v/>
      </c>
      <c r="I49" s="19" t="str">
        <f>IF($B49="","",COUNTIFS('Potřeby v oblasti AI'!$B$5:$B$64,$B49,'Potřeby v oblasti AI'!$O$5:$O$64,"&gt;0"))</f>
        <v/>
      </c>
      <c r="J49" s="19" t="str">
        <f>IF($B49="","",COUNTIFS('Pedagogický plán'!$B$5:$B$604,$B49,'Pedagogický plán'!$X$5:$X$604,"&gt;0"))</f>
        <v/>
      </c>
      <c r="K49" s="19" t="str">
        <f>IF($B49="","",COUNTIFS('Pasportizace vybavení'!$B$5:$B$604,$B49,'Pasportizace vybavení'!$W$5:$W$604,"&gt;0")+COUNTIFS('Potřeby v oblasti AI'!$B$5:$B$64,$B49,'Potřeby v oblasti AI'!$Q$5:$Q$64,"&gt;0")+COUNTIFS('Pedagogický plán'!$B$5:$B$604,$B49,'Pedagogický plán'!$Z$5:$Z$604,"&gt;0"))</f>
        <v/>
      </c>
      <c r="L49" s="19" t="str">
        <f>IF($B49="","",COUNTIFS('Pasportizace vybavení'!$B$5:$B$604,$B49,'Pasportizace vybavení'!$V$5:$V$604,"&gt;0"))</f>
        <v/>
      </c>
      <c r="M49" s="19" t="str">
        <f>IF($B49="","",COUNTIFS('Potřeby v oblasti AI'!$B$5:$B$64,$B49,'Potřeby v oblasti AI'!$P$5:$P$64,"&gt;0"))</f>
        <v/>
      </c>
      <c r="N49" s="19" t="str">
        <f>IF($B49="","",COUNTIFS('Pedagogický plán'!$B$5:$B$604,$B49,'Pedagogický plán'!$Y$5:$Y$604,"&gt;0"))</f>
        <v/>
      </c>
      <c r="O49" s="19" t="str">
        <f>IF($B49="","",N('Zapojené školy'!F49))</f>
        <v/>
      </c>
      <c r="P49" s="19" t="str">
        <f>IF($B49="","",IFERROR(SUMPRODUCT(MAX(('Pedagogický plán'!$B$5:$B$604=$B49)*('Pedagogický plán'!$O$5:$O$604))),0))</f>
        <v/>
      </c>
      <c r="Q49" s="19" t="str">
        <f>IF($B49="","",N('Zapojené školy'!G49))</f>
        <v/>
      </c>
      <c r="R49" s="19" t="str">
        <f>IF($B49="","",IFERROR(SUMPRODUCT(MAX(('Pedagogický plán'!$B$5:$B$604=$B49)*('Pedagogický plán'!$P$5:$P$604))),0))</f>
        <v/>
      </c>
      <c r="S49" s="19" t="str">
        <f>IF($B49="","",SUMIF('Pasportizace vybavení'!$B$5:$B$604,$B49,'Pasportizace vybavení'!$J$5:$J$604))</f>
        <v/>
      </c>
      <c r="T49" s="27" t="str">
        <f>IF($B49="","",SUMIF('Pasportizace vybavení'!$B$5:$B$604,$B49,'Pasportizace vybavení'!$O$5:$O$604))</f>
        <v/>
      </c>
    </row>
    <row r="50" spans="1:20" ht="45" customHeight="1" x14ac:dyDescent="0.35">
      <c r="A50" s="19" t="str">
        <f>IF('Zapojené školy'!B50="","",'Zapojené školy'!A50)</f>
        <v/>
      </c>
      <c r="B50" s="10" t="str">
        <f>IF('Zapojené školy'!B50="","",'Zapojené školy'!B50)</f>
        <v/>
      </c>
      <c r="C50" s="10" t="str">
        <f t="shared" si="1"/>
        <v/>
      </c>
      <c r="D50" s="19" t="str">
        <f>IF($B50="","",N('Zapojené školy'!J50))</f>
        <v/>
      </c>
      <c r="E50" s="19" t="str">
        <f>IF($B50="","",COUNTIF('Pasportizace vybavení'!$B$5:$B$604,$B50))</f>
        <v/>
      </c>
      <c r="F50" s="19" t="str">
        <f>IF($B50="","",COUNTIF('Potřeby v oblasti AI'!$B$5:$B$64,$B50))</f>
        <v/>
      </c>
      <c r="G50" s="19" t="str">
        <f>IF($B50="","",COUNTIF('Pedagogický plán'!$B$5:$B$604,$B50))</f>
        <v/>
      </c>
      <c r="H50" s="19" t="str">
        <f>IF($B50="","",COUNTIFS('Pasportizace vybavení'!$B$5:$B$604,$B50,'Pasportizace vybavení'!$U$5:$U$604,"&gt;0"))</f>
        <v/>
      </c>
      <c r="I50" s="19" t="str">
        <f>IF($B50="","",COUNTIFS('Potřeby v oblasti AI'!$B$5:$B$64,$B50,'Potřeby v oblasti AI'!$O$5:$O$64,"&gt;0"))</f>
        <v/>
      </c>
      <c r="J50" s="19" t="str">
        <f>IF($B50="","",COUNTIFS('Pedagogický plán'!$B$5:$B$604,$B50,'Pedagogický plán'!$X$5:$X$604,"&gt;0"))</f>
        <v/>
      </c>
      <c r="K50" s="19" t="str">
        <f>IF($B50="","",COUNTIFS('Pasportizace vybavení'!$B$5:$B$604,$B50,'Pasportizace vybavení'!$W$5:$W$604,"&gt;0")+COUNTIFS('Potřeby v oblasti AI'!$B$5:$B$64,$B50,'Potřeby v oblasti AI'!$Q$5:$Q$64,"&gt;0")+COUNTIFS('Pedagogický plán'!$B$5:$B$604,$B50,'Pedagogický plán'!$Z$5:$Z$604,"&gt;0"))</f>
        <v/>
      </c>
      <c r="L50" s="19" t="str">
        <f>IF($B50="","",COUNTIFS('Pasportizace vybavení'!$B$5:$B$604,$B50,'Pasportizace vybavení'!$V$5:$V$604,"&gt;0"))</f>
        <v/>
      </c>
      <c r="M50" s="19" t="str">
        <f>IF($B50="","",COUNTIFS('Potřeby v oblasti AI'!$B$5:$B$64,$B50,'Potřeby v oblasti AI'!$P$5:$P$64,"&gt;0"))</f>
        <v/>
      </c>
      <c r="N50" s="19" t="str">
        <f>IF($B50="","",COUNTIFS('Pedagogický plán'!$B$5:$B$604,$B50,'Pedagogický plán'!$Y$5:$Y$604,"&gt;0"))</f>
        <v/>
      </c>
      <c r="O50" s="19" t="str">
        <f>IF($B50="","",N('Zapojené školy'!F50))</f>
        <v/>
      </c>
      <c r="P50" s="19" t="str">
        <f>IF($B50="","",IFERROR(SUMPRODUCT(MAX(('Pedagogický plán'!$B$5:$B$604=$B50)*('Pedagogický plán'!$O$5:$O$604))),0))</f>
        <v/>
      </c>
      <c r="Q50" s="19" t="str">
        <f>IF($B50="","",N('Zapojené školy'!G50))</f>
        <v/>
      </c>
      <c r="R50" s="19" t="str">
        <f>IF($B50="","",IFERROR(SUMPRODUCT(MAX(('Pedagogický plán'!$B$5:$B$604=$B50)*('Pedagogický plán'!$P$5:$P$604))),0))</f>
        <v/>
      </c>
      <c r="S50" s="19" t="str">
        <f>IF($B50="","",SUMIF('Pasportizace vybavení'!$B$5:$B$604,$B50,'Pasportizace vybavení'!$J$5:$J$604))</f>
        <v/>
      </c>
      <c r="T50" s="27" t="str">
        <f>IF($B50="","",SUMIF('Pasportizace vybavení'!$B$5:$B$604,$B50,'Pasportizace vybavení'!$O$5:$O$604))</f>
        <v/>
      </c>
    </row>
    <row r="51" spans="1:20" ht="45" customHeight="1" x14ac:dyDescent="0.35">
      <c r="A51" s="19" t="str">
        <f>IF('Zapojené školy'!B51="","",'Zapojené školy'!A51)</f>
        <v/>
      </c>
      <c r="B51" s="10" t="str">
        <f>IF('Zapojené školy'!B51="","",'Zapojené školy'!B51)</f>
        <v/>
      </c>
      <c r="C51" s="10" t="str">
        <f t="shared" si="1"/>
        <v/>
      </c>
      <c r="D51" s="19" t="str">
        <f>IF($B51="","",N('Zapojené školy'!J51))</f>
        <v/>
      </c>
      <c r="E51" s="19" t="str">
        <f>IF($B51="","",COUNTIF('Pasportizace vybavení'!$B$5:$B$604,$B51))</f>
        <v/>
      </c>
      <c r="F51" s="19" t="str">
        <f>IF($B51="","",COUNTIF('Potřeby v oblasti AI'!$B$5:$B$64,$B51))</f>
        <v/>
      </c>
      <c r="G51" s="19" t="str">
        <f>IF($B51="","",COUNTIF('Pedagogický plán'!$B$5:$B$604,$B51))</f>
        <v/>
      </c>
      <c r="H51" s="19" t="str">
        <f>IF($B51="","",COUNTIFS('Pasportizace vybavení'!$B$5:$B$604,$B51,'Pasportizace vybavení'!$U$5:$U$604,"&gt;0"))</f>
        <v/>
      </c>
      <c r="I51" s="19" t="str">
        <f>IF($B51="","",COUNTIFS('Potřeby v oblasti AI'!$B$5:$B$64,$B51,'Potřeby v oblasti AI'!$O$5:$O$64,"&gt;0"))</f>
        <v/>
      </c>
      <c r="J51" s="19" t="str">
        <f>IF($B51="","",COUNTIFS('Pedagogický plán'!$B$5:$B$604,$B51,'Pedagogický plán'!$X$5:$X$604,"&gt;0"))</f>
        <v/>
      </c>
      <c r="K51" s="19" t="str">
        <f>IF($B51="","",COUNTIFS('Pasportizace vybavení'!$B$5:$B$604,$B51,'Pasportizace vybavení'!$W$5:$W$604,"&gt;0")+COUNTIFS('Potřeby v oblasti AI'!$B$5:$B$64,$B51,'Potřeby v oblasti AI'!$Q$5:$Q$64,"&gt;0")+COUNTIFS('Pedagogický plán'!$B$5:$B$604,$B51,'Pedagogický plán'!$Z$5:$Z$604,"&gt;0"))</f>
        <v/>
      </c>
      <c r="L51" s="19" t="str">
        <f>IF($B51="","",COUNTIFS('Pasportizace vybavení'!$B$5:$B$604,$B51,'Pasportizace vybavení'!$V$5:$V$604,"&gt;0"))</f>
        <v/>
      </c>
      <c r="M51" s="19" t="str">
        <f>IF($B51="","",COUNTIFS('Potřeby v oblasti AI'!$B$5:$B$64,$B51,'Potřeby v oblasti AI'!$P$5:$P$64,"&gt;0"))</f>
        <v/>
      </c>
      <c r="N51" s="19" t="str">
        <f>IF($B51="","",COUNTIFS('Pedagogický plán'!$B$5:$B$604,$B51,'Pedagogický plán'!$Y$5:$Y$604,"&gt;0"))</f>
        <v/>
      </c>
      <c r="O51" s="19" t="str">
        <f>IF($B51="","",N('Zapojené školy'!F51))</f>
        <v/>
      </c>
      <c r="P51" s="19" t="str">
        <f>IF($B51="","",IFERROR(SUMPRODUCT(MAX(('Pedagogický plán'!$B$5:$B$604=$B51)*('Pedagogický plán'!$O$5:$O$604))),0))</f>
        <v/>
      </c>
      <c r="Q51" s="19" t="str">
        <f>IF($B51="","",N('Zapojené školy'!G51))</f>
        <v/>
      </c>
      <c r="R51" s="19" t="str">
        <f>IF($B51="","",IFERROR(SUMPRODUCT(MAX(('Pedagogický plán'!$B$5:$B$604=$B51)*('Pedagogický plán'!$P$5:$P$604))),0))</f>
        <v/>
      </c>
      <c r="S51" s="19" t="str">
        <f>IF($B51="","",SUMIF('Pasportizace vybavení'!$B$5:$B$604,$B51,'Pasportizace vybavení'!$J$5:$J$604))</f>
        <v/>
      </c>
      <c r="T51" s="27" t="str">
        <f>IF($B51="","",SUMIF('Pasportizace vybavení'!$B$5:$B$604,$B51,'Pasportizace vybavení'!$O$5:$O$604))</f>
        <v/>
      </c>
    </row>
    <row r="52" spans="1:20" ht="45" customHeight="1" x14ac:dyDescent="0.35">
      <c r="A52" s="19" t="str">
        <f>IF('Zapojené školy'!B52="","",'Zapojené školy'!A52)</f>
        <v/>
      </c>
      <c r="B52" s="10" t="str">
        <f>IF('Zapojené školy'!B52="","",'Zapojené školy'!B52)</f>
        <v/>
      </c>
      <c r="C52" s="10" t="str">
        <f t="shared" si="1"/>
        <v/>
      </c>
      <c r="D52" s="19" t="str">
        <f>IF($B52="","",N('Zapojené školy'!J52))</f>
        <v/>
      </c>
      <c r="E52" s="19" t="str">
        <f>IF($B52="","",COUNTIF('Pasportizace vybavení'!$B$5:$B$604,$B52))</f>
        <v/>
      </c>
      <c r="F52" s="19" t="str">
        <f>IF($B52="","",COUNTIF('Potřeby v oblasti AI'!$B$5:$B$64,$B52))</f>
        <v/>
      </c>
      <c r="G52" s="19" t="str">
        <f>IF($B52="","",COUNTIF('Pedagogický plán'!$B$5:$B$604,$B52))</f>
        <v/>
      </c>
      <c r="H52" s="19" t="str">
        <f>IF($B52="","",COUNTIFS('Pasportizace vybavení'!$B$5:$B$604,$B52,'Pasportizace vybavení'!$U$5:$U$604,"&gt;0"))</f>
        <v/>
      </c>
      <c r="I52" s="19" t="str">
        <f>IF($B52="","",COUNTIFS('Potřeby v oblasti AI'!$B$5:$B$64,$B52,'Potřeby v oblasti AI'!$O$5:$O$64,"&gt;0"))</f>
        <v/>
      </c>
      <c r="J52" s="19" t="str">
        <f>IF($B52="","",COUNTIFS('Pedagogický plán'!$B$5:$B$604,$B52,'Pedagogický plán'!$X$5:$X$604,"&gt;0"))</f>
        <v/>
      </c>
      <c r="K52" s="19" t="str">
        <f>IF($B52="","",COUNTIFS('Pasportizace vybavení'!$B$5:$B$604,$B52,'Pasportizace vybavení'!$W$5:$W$604,"&gt;0")+COUNTIFS('Potřeby v oblasti AI'!$B$5:$B$64,$B52,'Potřeby v oblasti AI'!$Q$5:$Q$64,"&gt;0")+COUNTIFS('Pedagogický plán'!$B$5:$B$604,$B52,'Pedagogický plán'!$Z$5:$Z$604,"&gt;0"))</f>
        <v/>
      </c>
      <c r="L52" s="19" t="str">
        <f>IF($B52="","",COUNTIFS('Pasportizace vybavení'!$B$5:$B$604,$B52,'Pasportizace vybavení'!$V$5:$V$604,"&gt;0"))</f>
        <v/>
      </c>
      <c r="M52" s="19" t="str">
        <f>IF($B52="","",COUNTIFS('Potřeby v oblasti AI'!$B$5:$B$64,$B52,'Potřeby v oblasti AI'!$P$5:$P$64,"&gt;0"))</f>
        <v/>
      </c>
      <c r="N52" s="19" t="str">
        <f>IF($B52="","",COUNTIFS('Pedagogický plán'!$B$5:$B$604,$B52,'Pedagogický plán'!$Y$5:$Y$604,"&gt;0"))</f>
        <v/>
      </c>
      <c r="O52" s="19" t="str">
        <f>IF($B52="","",N('Zapojené školy'!F52))</f>
        <v/>
      </c>
      <c r="P52" s="19" t="str">
        <f>IF($B52="","",IFERROR(SUMPRODUCT(MAX(('Pedagogický plán'!$B$5:$B$604=$B52)*('Pedagogický plán'!$O$5:$O$604))),0))</f>
        <v/>
      </c>
      <c r="Q52" s="19" t="str">
        <f>IF($B52="","",N('Zapojené školy'!G52))</f>
        <v/>
      </c>
      <c r="R52" s="19" t="str">
        <f>IF($B52="","",IFERROR(SUMPRODUCT(MAX(('Pedagogický plán'!$B$5:$B$604=$B52)*('Pedagogický plán'!$P$5:$P$604))),0))</f>
        <v/>
      </c>
      <c r="S52" s="19" t="str">
        <f>IF($B52="","",SUMIF('Pasportizace vybavení'!$B$5:$B$604,$B52,'Pasportizace vybavení'!$J$5:$J$604))</f>
        <v/>
      </c>
      <c r="T52" s="27" t="str">
        <f>IF($B52="","",SUMIF('Pasportizace vybavení'!$B$5:$B$604,$B52,'Pasportizace vybavení'!$O$5:$O$604))</f>
        <v/>
      </c>
    </row>
    <row r="53" spans="1:20" ht="45" customHeight="1" x14ac:dyDescent="0.35">
      <c r="A53" s="19" t="str">
        <f>IF('Zapojené školy'!B53="","",'Zapojené školy'!A53)</f>
        <v/>
      </c>
      <c r="B53" s="10" t="str">
        <f>IF('Zapojené školy'!B53="","",'Zapojené školy'!B53)</f>
        <v/>
      </c>
      <c r="C53" s="10" t="str">
        <f t="shared" si="1"/>
        <v/>
      </c>
      <c r="D53" s="19" t="str">
        <f>IF($B53="","",N('Zapojené školy'!J53))</f>
        <v/>
      </c>
      <c r="E53" s="19" t="str">
        <f>IF($B53="","",COUNTIF('Pasportizace vybavení'!$B$5:$B$604,$B53))</f>
        <v/>
      </c>
      <c r="F53" s="19" t="str">
        <f>IF($B53="","",COUNTIF('Potřeby v oblasti AI'!$B$5:$B$64,$B53))</f>
        <v/>
      </c>
      <c r="G53" s="19" t="str">
        <f>IF($B53="","",COUNTIF('Pedagogický plán'!$B$5:$B$604,$B53))</f>
        <v/>
      </c>
      <c r="H53" s="19" t="str">
        <f>IF($B53="","",COUNTIFS('Pasportizace vybavení'!$B$5:$B$604,$B53,'Pasportizace vybavení'!$U$5:$U$604,"&gt;0"))</f>
        <v/>
      </c>
      <c r="I53" s="19" t="str">
        <f>IF($B53="","",COUNTIFS('Potřeby v oblasti AI'!$B$5:$B$64,$B53,'Potřeby v oblasti AI'!$O$5:$O$64,"&gt;0"))</f>
        <v/>
      </c>
      <c r="J53" s="19" t="str">
        <f>IF($B53="","",COUNTIFS('Pedagogický plán'!$B$5:$B$604,$B53,'Pedagogický plán'!$X$5:$X$604,"&gt;0"))</f>
        <v/>
      </c>
      <c r="K53" s="19" t="str">
        <f>IF($B53="","",COUNTIFS('Pasportizace vybavení'!$B$5:$B$604,$B53,'Pasportizace vybavení'!$W$5:$W$604,"&gt;0")+COUNTIFS('Potřeby v oblasti AI'!$B$5:$B$64,$B53,'Potřeby v oblasti AI'!$Q$5:$Q$64,"&gt;0")+COUNTIFS('Pedagogický plán'!$B$5:$B$604,$B53,'Pedagogický plán'!$Z$5:$Z$604,"&gt;0"))</f>
        <v/>
      </c>
      <c r="L53" s="19" t="str">
        <f>IF($B53="","",COUNTIFS('Pasportizace vybavení'!$B$5:$B$604,$B53,'Pasportizace vybavení'!$V$5:$V$604,"&gt;0"))</f>
        <v/>
      </c>
      <c r="M53" s="19" t="str">
        <f>IF($B53="","",COUNTIFS('Potřeby v oblasti AI'!$B$5:$B$64,$B53,'Potřeby v oblasti AI'!$P$5:$P$64,"&gt;0"))</f>
        <v/>
      </c>
      <c r="N53" s="19" t="str">
        <f>IF($B53="","",COUNTIFS('Pedagogický plán'!$B$5:$B$604,$B53,'Pedagogický plán'!$Y$5:$Y$604,"&gt;0"))</f>
        <v/>
      </c>
      <c r="O53" s="19" t="str">
        <f>IF($B53="","",N('Zapojené školy'!F53))</f>
        <v/>
      </c>
      <c r="P53" s="19" t="str">
        <f>IF($B53="","",IFERROR(SUMPRODUCT(MAX(('Pedagogický plán'!$B$5:$B$604=$B53)*('Pedagogický plán'!$O$5:$O$604))),0))</f>
        <v/>
      </c>
      <c r="Q53" s="19" t="str">
        <f>IF($B53="","",N('Zapojené školy'!G53))</f>
        <v/>
      </c>
      <c r="R53" s="19" t="str">
        <f>IF($B53="","",IFERROR(SUMPRODUCT(MAX(('Pedagogický plán'!$B$5:$B$604=$B53)*('Pedagogický plán'!$P$5:$P$604))),0))</f>
        <v/>
      </c>
      <c r="S53" s="19" t="str">
        <f>IF($B53="","",SUMIF('Pasportizace vybavení'!$B$5:$B$604,$B53,'Pasportizace vybavení'!$J$5:$J$604))</f>
        <v/>
      </c>
      <c r="T53" s="27" t="str">
        <f>IF($B53="","",SUMIF('Pasportizace vybavení'!$B$5:$B$604,$B53,'Pasportizace vybavení'!$O$5:$O$604))</f>
        <v/>
      </c>
    </row>
    <row r="54" spans="1:20" ht="45" customHeight="1" x14ac:dyDescent="0.35">
      <c r="A54" s="19" t="str">
        <f>IF('Zapojené školy'!B54="","",'Zapojené školy'!A54)</f>
        <v/>
      </c>
      <c r="B54" s="10" t="str">
        <f>IF('Zapojené školy'!B54="","",'Zapojené školy'!B54)</f>
        <v/>
      </c>
      <c r="C54" s="10" t="str">
        <f t="shared" si="1"/>
        <v/>
      </c>
      <c r="D54" s="19" t="str">
        <f>IF($B54="","",N('Zapojené školy'!J54))</f>
        <v/>
      </c>
      <c r="E54" s="19" t="str">
        <f>IF($B54="","",COUNTIF('Pasportizace vybavení'!$B$5:$B$604,$B54))</f>
        <v/>
      </c>
      <c r="F54" s="19" t="str">
        <f>IF($B54="","",COUNTIF('Potřeby v oblasti AI'!$B$5:$B$64,$B54))</f>
        <v/>
      </c>
      <c r="G54" s="19" t="str">
        <f>IF($B54="","",COUNTIF('Pedagogický plán'!$B$5:$B$604,$B54))</f>
        <v/>
      </c>
      <c r="H54" s="19" t="str">
        <f>IF($B54="","",COUNTIFS('Pasportizace vybavení'!$B$5:$B$604,$B54,'Pasportizace vybavení'!$U$5:$U$604,"&gt;0"))</f>
        <v/>
      </c>
      <c r="I54" s="19" t="str">
        <f>IF($B54="","",COUNTIFS('Potřeby v oblasti AI'!$B$5:$B$64,$B54,'Potřeby v oblasti AI'!$O$5:$O$64,"&gt;0"))</f>
        <v/>
      </c>
      <c r="J54" s="19" t="str">
        <f>IF($B54="","",COUNTIFS('Pedagogický plán'!$B$5:$B$604,$B54,'Pedagogický plán'!$X$5:$X$604,"&gt;0"))</f>
        <v/>
      </c>
      <c r="K54" s="19" t="str">
        <f>IF($B54="","",COUNTIFS('Pasportizace vybavení'!$B$5:$B$604,$B54,'Pasportizace vybavení'!$W$5:$W$604,"&gt;0")+COUNTIFS('Potřeby v oblasti AI'!$B$5:$B$64,$B54,'Potřeby v oblasti AI'!$Q$5:$Q$64,"&gt;0")+COUNTIFS('Pedagogický plán'!$B$5:$B$604,$B54,'Pedagogický plán'!$Z$5:$Z$604,"&gt;0"))</f>
        <v/>
      </c>
      <c r="L54" s="19" t="str">
        <f>IF($B54="","",COUNTIFS('Pasportizace vybavení'!$B$5:$B$604,$B54,'Pasportizace vybavení'!$V$5:$V$604,"&gt;0"))</f>
        <v/>
      </c>
      <c r="M54" s="19" t="str">
        <f>IF($B54="","",COUNTIFS('Potřeby v oblasti AI'!$B$5:$B$64,$B54,'Potřeby v oblasti AI'!$P$5:$P$64,"&gt;0"))</f>
        <v/>
      </c>
      <c r="N54" s="19" t="str">
        <f>IF($B54="","",COUNTIFS('Pedagogický plán'!$B$5:$B$604,$B54,'Pedagogický plán'!$Y$5:$Y$604,"&gt;0"))</f>
        <v/>
      </c>
      <c r="O54" s="19" t="str">
        <f>IF($B54="","",N('Zapojené školy'!F54))</f>
        <v/>
      </c>
      <c r="P54" s="19" t="str">
        <f>IF($B54="","",IFERROR(SUMPRODUCT(MAX(('Pedagogický plán'!$B$5:$B$604=$B54)*('Pedagogický plán'!$O$5:$O$604))),0))</f>
        <v/>
      </c>
      <c r="Q54" s="19" t="str">
        <f>IF($B54="","",N('Zapojené školy'!G54))</f>
        <v/>
      </c>
      <c r="R54" s="19" t="str">
        <f>IF($B54="","",IFERROR(SUMPRODUCT(MAX(('Pedagogický plán'!$B$5:$B$604=$B54)*('Pedagogický plán'!$P$5:$P$604))),0))</f>
        <v/>
      </c>
      <c r="S54" s="19" t="str">
        <f>IF($B54="","",SUMIF('Pasportizace vybavení'!$B$5:$B$604,$B54,'Pasportizace vybavení'!$J$5:$J$604))</f>
        <v/>
      </c>
      <c r="T54" s="27" t="str">
        <f>IF($B54="","",SUMIF('Pasportizace vybavení'!$B$5:$B$604,$B54,'Pasportizace vybavení'!$O$5:$O$604))</f>
        <v/>
      </c>
    </row>
    <row r="55" spans="1:20" ht="45" customHeight="1" x14ac:dyDescent="0.35">
      <c r="A55" s="19" t="str">
        <f>IF('Zapojené školy'!B55="","",'Zapojené školy'!A55)</f>
        <v/>
      </c>
      <c r="B55" s="10" t="str">
        <f>IF('Zapojené školy'!B55="","",'Zapojené školy'!B55)</f>
        <v/>
      </c>
      <c r="C55" s="10" t="str">
        <f t="shared" si="1"/>
        <v/>
      </c>
      <c r="D55" s="19" t="str">
        <f>IF($B55="","",N('Zapojené školy'!J55))</f>
        <v/>
      </c>
      <c r="E55" s="19" t="str">
        <f>IF($B55="","",COUNTIF('Pasportizace vybavení'!$B$5:$B$604,$B55))</f>
        <v/>
      </c>
      <c r="F55" s="19" t="str">
        <f>IF($B55="","",COUNTIF('Potřeby v oblasti AI'!$B$5:$B$64,$B55))</f>
        <v/>
      </c>
      <c r="G55" s="19" t="str">
        <f>IF($B55="","",COUNTIF('Pedagogický plán'!$B$5:$B$604,$B55))</f>
        <v/>
      </c>
      <c r="H55" s="19" t="str">
        <f>IF($B55="","",COUNTIFS('Pasportizace vybavení'!$B$5:$B$604,$B55,'Pasportizace vybavení'!$U$5:$U$604,"&gt;0"))</f>
        <v/>
      </c>
      <c r="I55" s="19" t="str">
        <f>IF($B55="","",COUNTIFS('Potřeby v oblasti AI'!$B$5:$B$64,$B55,'Potřeby v oblasti AI'!$O$5:$O$64,"&gt;0"))</f>
        <v/>
      </c>
      <c r="J55" s="19" t="str">
        <f>IF($B55="","",COUNTIFS('Pedagogický plán'!$B$5:$B$604,$B55,'Pedagogický plán'!$X$5:$X$604,"&gt;0"))</f>
        <v/>
      </c>
      <c r="K55" s="19" t="str">
        <f>IF($B55="","",COUNTIFS('Pasportizace vybavení'!$B$5:$B$604,$B55,'Pasportizace vybavení'!$W$5:$W$604,"&gt;0")+COUNTIFS('Potřeby v oblasti AI'!$B$5:$B$64,$B55,'Potřeby v oblasti AI'!$Q$5:$Q$64,"&gt;0")+COUNTIFS('Pedagogický plán'!$B$5:$B$604,$B55,'Pedagogický plán'!$Z$5:$Z$604,"&gt;0"))</f>
        <v/>
      </c>
      <c r="L55" s="19" t="str">
        <f>IF($B55="","",COUNTIFS('Pasportizace vybavení'!$B$5:$B$604,$B55,'Pasportizace vybavení'!$V$5:$V$604,"&gt;0"))</f>
        <v/>
      </c>
      <c r="M55" s="19" t="str">
        <f>IF($B55="","",COUNTIFS('Potřeby v oblasti AI'!$B$5:$B$64,$B55,'Potřeby v oblasti AI'!$P$5:$P$64,"&gt;0"))</f>
        <v/>
      </c>
      <c r="N55" s="19" t="str">
        <f>IF($B55="","",COUNTIFS('Pedagogický plán'!$B$5:$B$604,$B55,'Pedagogický plán'!$Y$5:$Y$604,"&gt;0"))</f>
        <v/>
      </c>
      <c r="O55" s="19" t="str">
        <f>IF($B55="","",N('Zapojené školy'!F55))</f>
        <v/>
      </c>
      <c r="P55" s="19" t="str">
        <f>IF($B55="","",IFERROR(SUMPRODUCT(MAX(('Pedagogický plán'!$B$5:$B$604=$B55)*('Pedagogický plán'!$O$5:$O$604))),0))</f>
        <v/>
      </c>
      <c r="Q55" s="19" t="str">
        <f>IF($B55="","",N('Zapojené školy'!G55))</f>
        <v/>
      </c>
      <c r="R55" s="19" t="str">
        <f>IF($B55="","",IFERROR(SUMPRODUCT(MAX(('Pedagogický plán'!$B$5:$B$604=$B55)*('Pedagogický plán'!$P$5:$P$604))),0))</f>
        <v/>
      </c>
      <c r="S55" s="19" t="str">
        <f>IF($B55="","",SUMIF('Pasportizace vybavení'!$B$5:$B$604,$B55,'Pasportizace vybavení'!$J$5:$J$604))</f>
        <v/>
      </c>
      <c r="T55" s="27" t="str">
        <f>IF($B55="","",SUMIF('Pasportizace vybavení'!$B$5:$B$604,$B55,'Pasportizace vybavení'!$O$5:$O$604))</f>
        <v/>
      </c>
    </row>
    <row r="56" spans="1:20" ht="45" customHeight="1" x14ac:dyDescent="0.35">
      <c r="A56" s="19" t="str">
        <f>IF('Zapojené školy'!B56="","",'Zapojené školy'!A56)</f>
        <v/>
      </c>
      <c r="B56" s="10" t="str">
        <f>IF('Zapojené školy'!B56="","",'Zapojené školy'!B56)</f>
        <v/>
      </c>
      <c r="C56" s="10" t="str">
        <f t="shared" si="1"/>
        <v/>
      </c>
      <c r="D56" s="19" t="str">
        <f>IF($B56="","",N('Zapojené školy'!J56))</f>
        <v/>
      </c>
      <c r="E56" s="19" t="str">
        <f>IF($B56="","",COUNTIF('Pasportizace vybavení'!$B$5:$B$604,$B56))</f>
        <v/>
      </c>
      <c r="F56" s="19" t="str">
        <f>IF($B56="","",COUNTIF('Potřeby v oblasti AI'!$B$5:$B$64,$B56))</f>
        <v/>
      </c>
      <c r="G56" s="19" t="str">
        <f>IF($B56="","",COUNTIF('Pedagogický plán'!$B$5:$B$604,$B56))</f>
        <v/>
      </c>
      <c r="H56" s="19" t="str">
        <f>IF($B56="","",COUNTIFS('Pasportizace vybavení'!$B$5:$B$604,$B56,'Pasportizace vybavení'!$U$5:$U$604,"&gt;0"))</f>
        <v/>
      </c>
      <c r="I56" s="19" t="str">
        <f>IF($B56="","",COUNTIFS('Potřeby v oblasti AI'!$B$5:$B$64,$B56,'Potřeby v oblasti AI'!$O$5:$O$64,"&gt;0"))</f>
        <v/>
      </c>
      <c r="J56" s="19" t="str">
        <f>IF($B56="","",COUNTIFS('Pedagogický plán'!$B$5:$B$604,$B56,'Pedagogický plán'!$X$5:$X$604,"&gt;0"))</f>
        <v/>
      </c>
      <c r="K56" s="19" t="str">
        <f>IF($B56="","",COUNTIFS('Pasportizace vybavení'!$B$5:$B$604,$B56,'Pasportizace vybavení'!$W$5:$W$604,"&gt;0")+COUNTIFS('Potřeby v oblasti AI'!$B$5:$B$64,$B56,'Potřeby v oblasti AI'!$Q$5:$Q$64,"&gt;0")+COUNTIFS('Pedagogický plán'!$B$5:$B$604,$B56,'Pedagogický plán'!$Z$5:$Z$604,"&gt;0"))</f>
        <v/>
      </c>
      <c r="L56" s="19" t="str">
        <f>IF($B56="","",COUNTIFS('Pasportizace vybavení'!$B$5:$B$604,$B56,'Pasportizace vybavení'!$V$5:$V$604,"&gt;0"))</f>
        <v/>
      </c>
      <c r="M56" s="19" t="str">
        <f>IF($B56="","",COUNTIFS('Potřeby v oblasti AI'!$B$5:$B$64,$B56,'Potřeby v oblasti AI'!$P$5:$P$64,"&gt;0"))</f>
        <v/>
      </c>
      <c r="N56" s="19" t="str">
        <f>IF($B56="","",COUNTIFS('Pedagogický plán'!$B$5:$B$604,$B56,'Pedagogický plán'!$Y$5:$Y$604,"&gt;0"))</f>
        <v/>
      </c>
      <c r="O56" s="19" t="str">
        <f>IF($B56="","",N('Zapojené školy'!F56))</f>
        <v/>
      </c>
      <c r="P56" s="19" t="str">
        <f>IF($B56="","",IFERROR(SUMPRODUCT(MAX(('Pedagogický plán'!$B$5:$B$604=$B56)*('Pedagogický plán'!$O$5:$O$604))),0))</f>
        <v/>
      </c>
      <c r="Q56" s="19" t="str">
        <f>IF($B56="","",N('Zapojené školy'!G56))</f>
        <v/>
      </c>
      <c r="R56" s="19" t="str">
        <f>IF($B56="","",IFERROR(SUMPRODUCT(MAX(('Pedagogický plán'!$B$5:$B$604=$B56)*('Pedagogický plán'!$P$5:$P$604))),0))</f>
        <v/>
      </c>
      <c r="S56" s="19" t="str">
        <f>IF($B56="","",SUMIF('Pasportizace vybavení'!$B$5:$B$604,$B56,'Pasportizace vybavení'!$J$5:$J$604))</f>
        <v/>
      </c>
      <c r="T56" s="27" t="str">
        <f>IF($B56="","",SUMIF('Pasportizace vybavení'!$B$5:$B$604,$B56,'Pasportizace vybavení'!$O$5:$O$604))</f>
        <v/>
      </c>
    </row>
    <row r="57" spans="1:20" ht="45" customHeight="1" x14ac:dyDescent="0.35">
      <c r="A57" s="19" t="str">
        <f>IF('Zapojené školy'!B57="","",'Zapojené školy'!A57)</f>
        <v/>
      </c>
      <c r="B57" s="10" t="str">
        <f>IF('Zapojené školy'!B57="","",'Zapojené školy'!B57)</f>
        <v/>
      </c>
      <c r="C57" s="10" t="str">
        <f t="shared" si="1"/>
        <v/>
      </c>
      <c r="D57" s="19" t="str">
        <f>IF($B57="","",N('Zapojené školy'!J57))</f>
        <v/>
      </c>
      <c r="E57" s="19" t="str">
        <f>IF($B57="","",COUNTIF('Pasportizace vybavení'!$B$5:$B$604,$B57))</f>
        <v/>
      </c>
      <c r="F57" s="19" t="str">
        <f>IF($B57="","",COUNTIF('Potřeby v oblasti AI'!$B$5:$B$64,$B57))</f>
        <v/>
      </c>
      <c r="G57" s="19" t="str">
        <f>IF($B57="","",COUNTIF('Pedagogický plán'!$B$5:$B$604,$B57))</f>
        <v/>
      </c>
      <c r="H57" s="19" t="str">
        <f>IF($B57="","",COUNTIFS('Pasportizace vybavení'!$B$5:$B$604,$B57,'Pasportizace vybavení'!$U$5:$U$604,"&gt;0"))</f>
        <v/>
      </c>
      <c r="I57" s="19" t="str">
        <f>IF($B57="","",COUNTIFS('Potřeby v oblasti AI'!$B$5:$B$64,$B57,'Potřeby v oblasti AI'!$O$5:$O$64,"&gt;0"))</f>
        <v/>
      </c>
      <c r="J57" s="19" t="str">
        <f>IF($B57="","",COUNTIFS('Pedagogický plán'!$B$5:$B$604,$B57,'Pedagogický plán'!$X$5:$X$604,"&gt;0"))</f>
        <v/>
      </c>
      <c r="K57" s="19" t="str">
        <f>IF($B57="","",COUNTIFS('Pasportizace vybavení'!$B$5:$B$604,$B57,'Pasportizace vybavení'!$W$5:$W$604,"&gt;0")+COUNTIFS('Potřeby v oblasti AI'!$B$5:$B$64,$B57,'Potřeby v oblasti AI'!$Q$5:$Q$64,"&gt;0")+COUNTIFS('Pedagogický plán'!$B$5:$B$604,$B57,'Pedagogický plán'!$Z$5:$Z$604,"&gt;0"))</f>
        <v/>
      </c>
      <c r="L57" s="19" t="str">
        <f>IF($B57="","",COUNTIFS('Pasportizace vybavení'!$B$5:$B$604,$B57,'Pasportizace vybavení'!$V$5:$V$604,"&gt;0"))</f>
        <v/>
      </c>
      <c r="M57" s="19" t="str">
        <f>IF($B57="","",COUNTIFS('Potřeby v oblasti AI'!$B$5:$B$64,$B57,'Potřeby v oblasti AI'!$P$5:$P$64,"&gt;0"))</f>
        <v/>
      </c>
      <c r="N57" s="19" t="str">
        <f>IF($B57="","",COUNTIFS('Pedagogický plán'!$B$5:$B$604,$B57,'Pedagogický plán'!$Y$5:$Y$604,"&gt;0"))</f>
        <v/>
      </c>
      <c r="O57" s="19" t="str">
        <f>IF($B57="","",N('Zapojené školy'!F57))</f>
        <v/>
      </c>
      <c r="P57" s="19" t="str">
        <f>IF($B57="","",IFERROR(SUMPRODUCT(MAX(('Pedagogický plán'!$B$5:$B$604=$B57)*('Pedagogický plán'!$O$5:$O$604))),0))</f>
        <v/>
      </c>
      <c r="Q57" s="19" t="str">
        <f>IF($B57="","",N('Zapojené školy'!G57))</f>
        <v/>
      </c>
      <c r="R57" s="19" t="str">
        <f>IF($B57="","",IFERROR(SUMPRODUCT(MAX(('Pedagogický plán'!$B$5:$B$604=$B57)*('Pedagogický plán'!$P$5:$P$604))),0))</f>
        <v/>
      </c>
      <c r="S57" s="19" t="str">
        <f>IF($B57="","",SUMIF('Pasportizace vybavení'!$B$5:$B$604,$B57,'Pasportizace vybavení'!$J$5:$J$604))</f>
        <v/>
      </c>
      <c r="T57" s="27" t="str">
        <f>IF($B57="","",SUMIF('Pasportizace vybavení'!$B$5:$B$604,$B57,'Pasportizace vybavení'!$O$5:$O$604))</f>
        <v/>
      </c>
    </row>
    <row r="58" spans="1:20" ht="45" customHeight="1" x14ac:dyDescent="0.35">
      <c r="A58" s="19" t="str">
        <f>IF('Zapojené školy'!B58="","",'Zapojené školy'!A58)</f>
        <v/>
      </c>
      <c r="B58" s="10" t="str">
        <f>IF('Zapojené školy'!B58="","",'Zapojené školy'!B58)</f>
        <v/>
      </c>
      <c r="C58" s="10" t="str">
        <f t="shared" si="1"/>
        <v/>
      </c>
      <c r="D58" s="19" t="str">
        <f>IF($B58="","",N('Zapojené školy'!J58))</f>
        <v/>
      </c>
      <c r="E58" s="19" t="str">
        <f>IF($B58="","",COUNTIF('Pasportizace vybavení'!$B$5:$B$604,$B58))</f>
        <v/>
      </c>
      <c r="F58" s="19" t="str">
        <f>IF($B58="","",COUNTIF('Potřeby v oblasti AI'!$B$5:$B$64,$B58))</f>
        <v/>
      </c>
      <c r="G58" s="19" t="str">
        <f>IF($B58="","",COUNTIF('Pedagogický plán'!$B$5:$B$604,$B58))</f>
        <v/>
      </c>
      <c r="H58" s="19" t="str">
        <f>IF($B58="","",COUNTIFS('Pasportizace vybavení'!$B$5:$B$604,$B58,'Pasportizace vybavení'!$U$5:$U$604,"&gt;0"))</f>
        <v/>
      </c>
      <c r="I58" s="19" t="str">
        <f>IF($B58="","",COUNTIFS('Potřeby v oblasti AI'!$B$5:$B$64,$B58,'Potřeby v oblasti AI'!$O$5:$O$64,"&gt;0"))</f>
        <v/>
      </c>
      <c r="J58" s="19" t="str">
        <f>IF($B58="","",COUNTIFS('Pedagogický plán'!$B$5:$B$604,$B58,'Pedagogický plán'!$X$5:$X$604,"&gt;0"))</f>
        <v/>
      </c>
      <c r="K58" s="19" t="str">
        <f>IF($B58="","",COUNTIFS('Pasportizace vybavení'!$B$5:$B$604,$B58,'Pasportizace vybavení'!$W$5:$W$604,"&gt;0")+COUNTIFS('Potřeby v oblasti AI'!$B$5:$B$64,$B58,'Potřeby v oblasti AI'!$Q$5:$Q$64,"&gt;0")+COUNTIFS('Pedagogický plán'!$B$5:$B$604,$B58,'Pedagogický plán'!$Z$5:$Z$604,"&gt;0"))</f>
        <v/>
      </c>
      <c r="L58" s="19" t="str">
        <f>IF($B58="","",COUNTIFS('Pasportizace vybavení'!$B$5:$B$604,$B58,'Pasportizace vybavení'!$V$5:$V$604,"&gt;0"))</f>
        <v/>
      </c>
      <c r="M58" s="19" t="str">
        <f>IF($B58="","",COUNTIFS('Potřeby v oblasti AI'!$B$5:$B$64,$B58,'Potřeby v oblasti AI'!$P$5:$P$64,"&gt;0"))</f>
        <v/>
      </c>
      <c r="N58" s="19" t="str">
        <f>IF($B58="","",COUNTIFS('Pedagogický plán'!$B$5:$B$604,$B58,'Pedagogický plán'!$Y$5:$Y$604,"&gt;0"))</f>
        <v/>
      </c>
      <c r="O58" s="19" t="str">
        <f>IF($B58="","",N('Zapojené školy'!F58))</f>
        <v/>
      </c>
      <c r="P58" s="19" t="str">
        <f>IF($B58="","",IFERROR(SUMPRODUCT(MAX(('Pedagogický plán'!$B$5:$B$604=$B58)*('Pedagogický plán'!$O$5:$O$604))),0))</f>
        <v/>
      </c>
      <c r="Q58" s="19" t="str">
        <f>IF($B58="","",N('Zapojené školy'!G58))</f>
        <v/>
      </c>
      <c r="R58" s="19" t="str">
        <f>IF($B58="","",IFERROR(SUMPRODUCT(MAX(('Pedagogický plán'!$B$5:$B$604=$B58)*('Pedagogický plán'!$P$5:$P$604))),0))</f>
        <v/>
      </c>
      <c r="S58" s="19" t="str">
        <f>IF($B58="","",SUMIF('Pasportizace vybavení'!$B$5:$B$604,$B58,'Pasportizace vybavení'!$J$5:$J$604))</f>
        <v/>
      </c>
      <c r="T58" s="27" t="str">
        <f>IF($B58="","",SUMIF('Pasportizace vybavení'!$B$5:$B$604,$B58,'Pasportizace vybavení'!$O$5:$O$604))</f>
        <v/>
      </c>
    </row>
    <row r="59" spans="1:20" ht="45" customHeight="1" x14ac:dyDescent="0.35">
      <c r="A59" s="19" t="str">
        <f>IF('Zapojené školy'!B59="","",'Zapojené školy'!A59)</f>
        <v/>
      </c>
      <c r="B59" s="10" t="str">
        <f>IF('Zapojené školy'!B59="","",'Zapojené školy'!B59)</f>
        <v/>
      </c>
      <c r="C59" s="10" t="str">
        <f t="shared" si="1"/>
        <v/>
      </c>
      <c r="D59" s="19" t="str">
        <f>IF($B59="","",N('Zapojené školy'!J59))</f>
        <v/>
      </c>
      <c r="E59" s="19" t="str">
        <f>IF($B59="","",COUNTIF('Pasportizace vybavení'!$B$5:$B$604,$B59))</f>
        <v/>
      </c>
      <c r="F59" s="19" t="str">
        <f>IF($B59="","",COUNTIF('Potřeby v oblasti AI'!$B$5:$B$64,$B59))</f>
        <v/>
      </c>
      <c r="G59" s="19" t="str">
        <f>IF($B59="","",COUNTIF('Pedagogický plán'!$B$5:$B$604,$B59))</f>
        <v/>
      </c>
      <c r="H59" s="19" t="str">
        <f>IF($B59="","",COUNTIFS('Pasportizace vybavení'!$B$5:$B$604,$B59,'Pasportizace vybavení'!$U$5:$U$604,"&gt;0"))</f>
        <v/>
      </c>
      <c r="I59" s="19" t="str">
        <f>IF($B59="","",COUNTIFS('Potřeby v oblasti AI'!$B$5:$B$64,$B59,'Potřeby v oblasti AI'!$O$5:$O$64,"&gt;0"))</f>
        <v/>
      </c>
      <c r="J59" s="19" t="str">
        <f>IF($B59="","",COUNTIFS('Pedagogický plán'!$B$5:$B$604,$B59,'Pedagogický plán'!$X$5:$X$604,"&gt;0"))</f>
        <v/>
      </c>
      <c r="K59" s="19" t="str">
        <f>IF($B59="","",COUNTIFS('Pasportizace vybavení'!$B$5:$B$604,$B59,'Pasportizace vybavení'!$W$5:$W$604,"&gt;0")+COUNTIFS('Potřeby v oblasti AI'!$B$5:$B$64,$B59,'Potřeby v oblasti AI'!$Q$5:$Q$64,"&gt;0")+COUNTIFS('Pedagogický plán'!$B$5:$B$604,$B59,'Pedagogický plán'!$Z$5:$Z$604,"&gt;0"))</f>
        <v/>
      </c>
      <c r="L59" s="19" t="str">
        <f>IF($B59="","",COUNTIFS('Pasportizace vybavení'!$B$5:$B$604,$B59,'Pasportizace vybavení'!$V$5:$V$604,"&gt;0"))</f>
        <v/>
      </c>
      <c r="M59" s="19" t="str">
        <f>IF($B59="","",COUNTIFS('Potřeby v oblasti AI'!$B$5:$B$64,$B59,'Potřeby v oblasti AI'!$P$5:$P$64,"&gt;0"))</f>
        <v/>
      </c>
      <c r="N59" s="19" t="str">
        <f>IF($B59="","",COUNTIFS('Pedagogický plán'!$B$5:$B$604,$B59,'Pedagogický plán'!$Y$5:$Y$604,"&gt;0"))</f>
        <v/>
      </c>
      <c r="O59" s="19" t="str">
        <f>IF($B59="","",N('Zapojené školy'!F59))</f>
        <v/>
      </c>
      <c r="P59" s="19" t="str">
        <f>IF($B59="","",IFERROR(SUMPRODUCT(MAX(('Pedagogický plán'!$B$5:$B$604=$B59)*('Pedagogický plán'!$O$5:$O$604))),0))</f>
        <v/>
      </c>
      <c r="Q59" s="19" t="str">
        <f>IF($B59="","",N('Zapojené školy'!G59))</f>
        <v/>
      </c>
      <c r="R59" s="19" t="str">
        <f>IF($B59="","",IFERROR(SUMPRODUCT(MAX(('Pedagogický plán'!$B$5:$B$604=$B59)*('Pedagogický plán'!$P$5:$P$604))),0))</f>
        <v/>
      </c>
      <c r="S59" s="19" t="str">
        <f>IF($B59="","",SUMIF('Pasportizace vybavení'!$B$5:$B$604,$B59,'Pasportizace vybavení'!$J$5:$J$604))</f>
        <v/>
      </c>
      <c r="T59" s="27" t="str">
        <f>IF($B59="","",SUMIF('Pasportizace vybavení'!$B$5:$B$604,$B59,'Pasportizace vybavení'!$O$5:$O$604))</f>
        <v/>
      </c>
    </row>
    <row r="60" spans="1:20" ht="45" customHeight="1" x14ac:dyDescent="0.35">
      <c r="A60" s="19" t="str">
        <f>IF('Zapojené školy'!B60="","",'Zapojené školy'!A60)</f>
        <v/>
      </c>
      <c r="B60" s="10" t="str">
        <f>IF('Zapojené školy'!B60="","",'Zapojené školy'!B60)</f>
        <v/>
      </c>
      <c r="C60" s="10" t="str">
        <f t="shared" si="1"/>
        <v/>
      </c>
      <c r="D60" s="19" t="str">
        <f>IF($B60="","",N('Zapojené školy'!J60))</f>
        <v/>
      </c>
      <c r="E60" s="19" t="str">
        <f>IF($B60="","",COUNTIF('Pasportizace vybavení'!$B$5:$B$604,$B60))</f>
        <v/>
      </c>
      <c r="F60" s="19" t="str">
        <f>IF($B60="","",COUNTIF('Potřeby v oblasti AI'!$B$5:$B$64,$B60))</f>
        <v/>
      </c>
      <c r="G60" s="19" t="str">
        <f>IF($B60="","",COUNTIF('Pedagogický plán'!$B$5:$B$604,$B60))</f>
        <v/>
      </c>
      <c r="H60" s="19" t="str">
        <f>IF($B60="","",COUNTIFS('Pasportizace vybavení'!$B$5:$B$604,$B60,'Pasportizace vybavení'!$U$5:$U$604,"&gt;0"))</f>
        <v/>
      </c>
      <c r="I60" s="19" t="str">
        <f>IF($B60="","",COUNTIFS('Potřeby v oblasti AI'!$B$5:$B$64,$B60,'Potřeby v oblasti AI'!$O$5:$O$64,"&gt;0"))</f>
        <v/>
      </c>
      <c r="J60" s="19" t="str">
        <f>IF($B60="","",COUNTIFS('Pedagogický plán'!$B$5:$B$604,$B60,'Pedagogický plán'!$X$5:$X$604,"&gt;0"))</f>
        <v/>
      </c>
      <c r="K60" s="19" t="str">
        <f>IF($B60="","",COUNTIFS('Pasportizace vybavení'!$B$5:$B$604,$B60,'Pasportizace vybavení'!$W$5:$W$604,"&gt;0")+COUNTIFS('Potřeby v oblasti AI'!$B$5:$B$64,$B60,'Potřeby v oblasti AI'!$Q$5:$Q$64,"&gt;0")+COUNTIFS('Pedagogický plán'!$B$5:$B$604,$B60,'Pedagogický plán'!$Z$5:$Z$604,"&gt;0"))</f>
        <v/>
      </c>
      <c r="L60" s="19" t="str">
        <f>IF($B60="","",COUNTIFS('Pasportizace vybavení'!$B$5:$B$604,$B60,'Pasportizace vybavení'!$V$5:$V$604,"&gt;0"))</f>
        <v/>
      </c>
      <c r="M60" s="19" t="str">
        <f>IF($B60="","",COUNTIFS('Potřeby v oblasti AI'!$B$5:$B$64,$B60,'Potřeby v oblasti AI'!$P$5:$P$64,"&gt;0"))</f>
        <v/>
      </c>
      <c r="N60" s="19" t="str">
        <f>IF($B60="","",COUNTIFS('Pedagogický plán'!$B$5:$B$604,$B60,'Pedagogický plán'!$Y$5:$Y$604,"&gt;0"))</f>
        <v/>
      </c>
      <c r="O60" s="19" t="str">
        <f>IF($B60="","",N('Zapojené školy'!F60))</f>
        <v/>
      </c>
      <c r="P60" s="19" t="str">
        <f>IF($B60="","",IFERROR(SUMPRODUCT(MAX(('Pedagogický plán'!$B$5:$B$604=$B60)*('Pedagogický plán'!$O$5:$O$604))),0))</f>
        <v/>
      </c>
      <c r="Q60" s="19" t="str">
        <f>IF($B60="","",N('Zapojené školy'!G60))</f>
        <v/>
      </c>
      <c r="R60" s="19" t="str">
        <f>IF($B60="","",IFERROR(SUMPRODUCT(MAX(('Pedagogický plán'!$B$5:$B$604=$B60)*('Pedagogický plán'!$P$5:$P$604))),0))</f>
        <v/>
      </c>
      <c r="S60" s="19" t="str">
        <f>IF($B60="","",SUMIF('Pasportizace vybavení'!$B$5:$B$604,$B60,'Pasportizace vybavení'!$J$5:$J$604))</f>
        <v/>
      </c>
      <c r="T60" s="27" t="str">
        <f>IF($B60="","",SUMIF('Pasportizace vybavení'!$B$5:$B$604,$B60,'Pasportizace vybavení'!$O$5:$O$604))</f>
        <v/>
      </c>
    </row>
    <row r="61" spans="1:20" ht="45" customHeight="1" x14ac:dyDescent="0.35">
      <c r="A61" s="19" t="str">
        <f>IF('Zapojené školy'!B61="","",'Zapojené školy'!A61)</f>
        <v/>
      </c>
      <c r="B61" s="10" t="str">
        <f>IF('Zapojené školy'!B61="","",'Zapojené školy'!B61)</f>
        <v/>
      </c>
      <c r="C61" s="10" t="str">
        <f t="shared" si="1"/>
        <v/>
      </c>
      <c r="D61" s="19" t="str">
        <f>IF($B61="","",N('Zapojené školy'!J61))</f>
        <v/>
      </c>
      <c r="E61" s="19" t="str">
        <f>IF($B61="","",COUNTIF('Pasportizace vybavení'!$B$5:$B$604,$B61))</f>
        <v/>
      </c>
      <c r="F61" s="19" t="str">
        <f>IF($B61="","",COUNTIF('Potřeby v oblasti AI'!$B$5:$B$64,$B61))</f>
        <v/>
      </c>
      <c r="G61" s="19" t="str">
        <f>IF($B61="","",COUNTIF('Pedagogický plán'!$B$5:$B$604,$B61))</f>
        <v/>
      </c>
      <c r="H61" s="19" t="str">
        <f>IF($B61="","",COUNTIFS('Pasportizace vybavení'!$B$5:$B$604,$B61,'Pasportizace vybavení'!$U$5:$U$604,"&gt;0"))</f>
        <v/>
      </c>
      <c r="I61" s="19" t="str">
        <f>IF($B61="","",COUNTIFS('Potřeby v oblasti AI'!$B$5:$B$64,$B61,'Potřeby v oblasti AI'!$O$5:$O$64,"&gt;0"))</f>
        <v/>
      </c>
      <c r="J61" s="19" t="str">
        <f>IF($B61="","",COUNTIFS('Pedagogický plán'!$B$5:$B$604,$B61,'Pedagogický plán'!$X$5:$X$604,"&gt;0"))</f>
        <v/>
      </c>
      <c r="K61" s="19" t="str">
        <f>IF($B61="","",COUNTIFS('Pasportizace vybavení'!$B$5:$B$604,$B61,'Pasportizace vybavení'!$W$5:$W$604,"&gt;0")+COUNTIFS('Potřeby v oblasti AI'!$B$5:$B$64,$B61,'Potřeby v oblasti AI'!$Q$5:$Q$64,"&gt;0")+COUNTIFS('Pedagogický plán'!$B$5:$B$604,$B61,'Pedagogický plán'!$Z$5:$Z$604,"&gt;0"))</f>
        <v/>
      </c>
      <c r="L61" s="19" t="str">
        <f>IF($B61="","",COUNTIFS('Pasportizace vybavení'!$B$5:$B$604,$B61,'Pasportizace vybavení'!$V$5:$V$604,"&gt;0"))</f>
        <v/>
      </c>
      <c r="M61" s="19" t="str">
        <f>IF($B61="","",COUNTIFS('Potřeby v oblasti AI'!$B$5:$B$64,$B61,'Potřeby v oblasti AI'!$P$5:$P$64,"&gt;0"))</f>
        <v/>
      </c>
      <c r="N61" s="19" t="str">
        <f>IF($B61="","",COUNTIFS('Pedagogický plán'!$B$5:$B$604,$B61,'Pedagogický plán'!$Y$5:$Y$604,"&gt;0"))</f>
        <v/>
      </c>
      <c r="O61" s="19" t="str">
        <f>IF($B61="","",N('Zapojené školy'!F61))</f>
        <v/>
      </c>
      <c r="P61" s="19" t="str">
        <f>IF($B61="","",IFERROR(SUMPRODUCT(MAX(('Pedagogický plán'!$B$5:$B$604=$B61)*('Pedagogický plán'!$O$5:$O$604))),0))</f>
        <v/>
      </c>
      <c r="Q61" s="19" t="str">
        <f>IF($B61="","",N('Zapojené školy'!G61))</f>
        <v/>
      </c>
      <c r="R61" s="19" t="str">
        <f>IF($B61="","",IFERROR(SUMPRODUCT(MAX(('Pedagogický plán'!$B$5:$B$604=$B61)*('Pedagogický plán'!$P$5:$P$604))),0))</f>
        <v/>
      </c>
      <c r="S61" s="19" t="str">
        <f>IF($B61="","",SUMIF('Pasportizace vybavení'!$B$5:$B$604,$B61,'Pasportizace vybavení'!$J$5:$J$604))</f>
        <v/>
      </c>
      <c r="T61" s="27" t="str">
        <f>IF($B61="","",SUMIF('Pasportizace vybavení'!$B$5:$B$604,$B61,'Pasportizace vybavení'!$O$5:$O$604))</f>
        <v/>
      </c>
    </row>
    <row r="62" spans="1:20" ht="45" customHeight="1" x14ac:dyDescent="0.35">
      <c r="A62" s="19" t="str">
        <f>IF('Zapojené školy'!B62="","",'Zapojené školy'!A62)</f>
        <v/>
      </c>
      <c r="B62" s="10" t="str">
        <f>IF('Zapojené školy'!B62="","",'Zapojené školy'!B62)</f>
        <v/>
      </c>
      <c r="C62" s="10" t="str">
        <f t="shared" si="1"/>
        <v/>
      </c>
      <c r="D62" s="19" t="str">
        <f>IF($B62="","",N('Zapojené školy'!J62))</f>
        <v/>
      </c>
      <c r="E62" s="19" t="str">
        <f>IF($B62="","",COUNTIF('Pasportizace vybavení'!$B$5:$B$604,$B62))</f>
        <v/>
      </c>
      <c r="F62" s="19" t="str">
        <f>IF($B62="","",COUNTIF('Potřeby v oblasti AI'!$B$5:$B$64,$B62))</f>
        <v/>
      </c>
      <c r="G62" s="19" t="str">
        <f>IF($B62="","",COUNTIF('Pedagogický plán'!$B$5:$B$604,$B62))</f>
        <v/>
      </c>
      <c r="H62" s="19" t="str">
        <f>IF($B62="","",COUNTIFS('Pasportizace vybavení'!$B$5:$B$604,$B62,'Pasportizace vybavení'!$U$5:$U$604,"&gt;0"))</f>
        <v/>
      </c>
      <c r="I62" s="19" t="str">
        <f>IF($B62="","",COUNTIFS('Potřeby v oblasti AI'!$B$5:$B$64,$B62,'Potřeby v oblasti AI'!$O$5:$O$64,"&gt;0"))</f>
        <v/>
      </c>
      <c r="J62" s="19" t="str">
        <f>IF($B62="","",COUNTIFS('Pedagogický plán'!$B$5:$B$604,$B62,'Pedagogický plán'!$X$5:$X$604,"&gt;0"))</f>
        <v/>
      </c>
      <c r="K62" s="19" t="str">
        <f>IF($B62="","",COUNTIFS('Pasportizace vybavení'!$B$5:$B$604,$B62,'Pasportizace vybavení'!$W$5:$W$604,"&gt;0")+COUNTIFS('Potřeby v oblasti AI'!$B$5:$B$64,$B62,'Potřeby v oblasti AI'!$Q$5:$Q$64,"&gt;0")+COUNTIFS('Pedagogický plán'!$B$5:$B$604,$B62,'Pedagogický plán'!$Z$5:$Z$604,"&gt;0"))</f>
        <v/>
      </c>
      <c r="L62" s="19" t="str">
        <f>IF($B62="","",COUNTIFS('Pasportizace vybavení'!$B$5:$B$604,$B62,'Pasportizace vybavení'!$V$5:$V$604,"&gt;0"))</f>
        <v/>
      </c>
      <c r="M62" s="19" t="str">
        <f>IF($B62="","",COUNTIFS('Potřeby v oblasti AI'!$B$5:$B$64,$B62,'Potřeby v oblasti AI'!$P$5:$P$64,"&gt;0"))</f>
        <v/>
      </c>
      <c r="N62" s="19" t="str">
        <f>IF($B62="","",COUNTIFS('Pedagogický plán'!$B$5:$B$604,$B62,'Pedagogický plán'!$Y$5:$Y$604,"&gt;0"))</f>
        <v/>
      </c>
      <c r="O62" s="19" t="str">
        <f>IF($B62="","",N('Zapojené školy'!F62))</f>
        <v/>
      </c>
      <c r="P62" s="19" t="str">
        <f>IF($B62="","",IFERROR(SUMPRODUCT(MAX(('Pedagogický plán'!$B$5:$B$604=$B62)*('Pedagogický plán'!$O$5:$O$604))),0))</f>
        <v/>
      </c>
      <c r="Q62" s="19" t="str">
        <f>IF($B62="","",N('Zapojené školy'!G62))</f>
        <v/>
      </c>
      <c r="R62" s="19" t="str">
        <f>IF($B62="","",IFERROR(SUMPRODUCT(MAX(('Pedagogický plán'!$B$5:$B$604=$B62)*('Pedagogický plán'!$P$5:$P$604))),0))</f>
        <v/>
      </c>
      <c r="S62" s="19" t="str">
        <f>IF($B62="","",SUMIF('Pasportizace vybavení'!$B$5:$B$604,$B62,'Pasportizace vybavení'!$J$5:$J$604))</f>
        <v/>
      </c>
      <c r="T62" s="27" t="str">
        <f>IF($B62="","",SUMIF('Pasportizace vybavení'!$B$5:$B$604,$B62,'Pasportizace vybavení'!$O$5:$O$604))</f>
        <v/>
      </c>
    </row>
    <row r="63" spans="1:20" ht="45" customHeight="1" x14ac:dyDescent="0.35">
      <c r="A63" s="19" t="str">
        <f>IF('Zapojené školy'!B63="","",'Zapojené školy'!A63)</f>
        <v/>
      </c>
      <c r="B63" s="10" t="str">
        <f>IF('Zapojené školy'!B63="","",'Zapojené školy'!B63)</f>
        <v/>
      </c>
      <c r="C63" s="10" t="str">
        <f t="shared" si="1"/>
        <v/>
      </c>
      <c r="D63" s="19" t="str">
        <f>IF($B63="","",N('Zapojené školy'!J63))</f>
        <v/>
      </c>
      <c r="E63" s="19" t="str">
        <f>IF($B63="","",COUNTIF('Pasportizace vybavení'!$B$5:$B$604,$B63))</f>
        <v/>
      </c>
      <c r="F63" s="19" t="str">
        <f>IF($B63="","",COUNTIF('Potřeby v oblasti AI'!$B$5:$B$64,$B63))</f>
        <v/>
      </c>
      <c r="G63" s="19" t="str">
        <f>IF($B63="","",COUNTIF('Pedagogický plán'!$B$5:$B$604,$B63))</f>
        <v/>
      </c>
      <c r="H63" s="19" t="str">
        <f>IF($B63="","",COUNTIFS('Pasportizace vybavení'!$B$5:$B$604,$B63,'Pasportizace vybavení'!$U$5:$U$604,"&gt;0"))</f>
        <v/>
      </c>
      <c r="I63" s="19" t="str">
        <f>IF($B63="","",COUNTIFS('Potřeby v oblasti AI'!$B$5:$B$64,$B63,'Potřeby v oblasti AI'!$O$5:$O$64,"&gt;0"))</f>
        <v/>
      </c>
      <c r="J63" s="19" t="str">
        <f>IF($B63="","",COUNTIFS('Pedagogický plán'!$B$5:$B$604,$B63,'Pedagogický plán'!$X$5:$X$604,"&gt;0"))</f>
        <v/>
      </c>
      <c r="K63" s="19" t="str">
        <f>IF($B63="","",COUNTIFS('Pasportizace vybavení'!$B$5:$B$604,$B63,'Pasportizace vybavení'!$W$5:$W$604,"&gt;0")+COUNTIFS('Potřeby v oblasti AI'!$B$5:$B$64,$B63,'Potřeby v oblasti AI'!$Q$5:$Q$64,"&gt;0")+COUNTIFS('Pedagogický plán'!$B$5:$B$604,$B63,'Pedagogický plán'!$Z$5:$Z$604,"&gt;0"))</f>
        <v/>
      </c>
      <c r="L63" s="19" t="str">
        <f>IF($B63="","",COUNTIFS('Pasportizace vybavení'!$B$5:$B$604,$B63,'Pasportizace vybavení'!$V$5:$V$604,"&gt;0"))</f>
        <v/>
      </c>
      <c r="M63" s="19" t="str">
        <f>IF($B63="","",COUNTIFS('Potřeby v oblasti AI'!$B$5:$B$64,$B63,'Potřeby v oblasti AI'!$P$5:$P$64,"&gt;0"))</f>
        <v/>
      </c>
      <c r="N63" s="19" t="str">
        <f>IF($B63="","",COUNTIFS('Pedagogický plán'!$B$5:$B$604,$B63,'Pedagogický plán'!$Y$5:$Y$604,"&gt;0"))</f>
        <v/>
      </c>
      <c r="O63" s="19" t="str">
        <f>IF($B63="","",N('Zapojené školy'!F63))</f>
        <v/>
      </c>
      <c r="P63" s="19" t="str">
        <f>IF($B63="","",IFERROR(SUMPRODUCT(MAX(('Pedagogický plán'!$B$5:$B$604=$B63)*('Pedagogický plán'!$O$5:$O$604))),0))</f>
        <v/>
      </c>
      <c r="Q63" s="19" t="str">
        <f>IF($B63="","",N('Zapojené školy'!G63))</f>
        <v/>
      </c>
      <c r="R63" s="19" t="str">
        <f>IF($B63="","",IFERROR(SUMPRODUCT(MAX(('Pedagogický plán'!$B$5:$B$604=$B63)*('Pedagogický plán'!$P$5:$P$604))),0))</f>
        <v/>
      </c>
      <c r="S63" s="19" t="str">
        <f>IF($B63="","",SUMIF('Pasportizace vybavení'!$B$5:$B$604,$B63,'Pasportizace vybavení'!$J$5:$J$604))</f>
        <v/>
      </c>
      <c r="T63" s="27" t="str">
        <f>IF($B63="","",SUMIF('Pasportizace vybavení'!$B$5:$B$604,$B63,'Pasportizace vybavení'!$O$5:$O$604))</f>
        <v/>
      </c>
    </row>
    <row r="64" spans="1:20" ht="45" customHeight="1" x14ac:dyDescent="0.35">
      <c r="A64" s="19" t="str">
        <f>IF('Zapojené školy'!B64="","",'Zapojené školy'!A64)</f>
        <v/>
      </c>
      <c r="B64" s="10" t="str">
        <f>IF('Zapojené školy'!B64="","",'Zapojené školy'!B64)</f>
        <v/>
      </c>
      <c r="C64" s="10" t="str">
        <f t="shared" si="1"/>
        <v/>
      </c>
      <c r="D64" s="19" t="str">
        <f>IF($B64="","",N('Zapojené školy'!J64))</f>
        <v/>
      </c>
      <c r="E64" s="19" t="str">
        <f>IF($B64="","",COUNTIF('Pasportizace vybavení'!$B$5:$B$604,$B64))</f>
        <v/>
      </c>
      <c r="F64" s="19" t="str">
        <f>IF($B64="","",COUNTIF('Potřeby v oblasti AI'!$B$5:$B$64,$B64))</f>
        <v/>
      </c>
      <c r="G64" s="19" t="str">
        <f>IF($B64="","",COUNTIF('Pedagogický plán'!$B$5:$B$604,$B64))</f>
        <v/>
      </c>
      <c r="H64" s="19" t="str">
        <f>IF($B64="","",COUNTIFS('Pasportizace vybavení'!$B$5:$B$604,$B64,'Pasportizace vybavení'!$U$5:$U$604,"&gt;0"))</f>
        <v/>
      </c>
      <c r="I64" s="19" t="str">
        <f>IF($B64="","",COUNTIFS('Potřeby v oblasti AI'!$B$5:$B$64,$B64,'Potřeby v oblasti AI'!$O$5:$O$64,"&gt;0"))</f>
        <v/>
      </c>
      <c r="J64" s="19" t="str">
        <f>IF($B64="","",COUNTIFS('Pedagogický plán'!$B$5:$B$604,$B64,'Pedagogický plán'!$X$5:$X$604,"&gt;0"))</f>
        <v/>
      </c>
      <c r="K64" s="19" t="str">
        <f>IF($B64="","",COUNTIFS('Pasportizace vybavení'!$B$5:$B$604,$B64,'Pasportizace vybavení'!$W$5:$W$604,"&gt;0")+COUNTIFS('Potřeby v oblasti AI'!$B$5:$B$64,$B64,'Potřeby v oblasti AI'!$Q$5:$Q$64,"&gt;0")+COUNTIFS('Pedagogický plán'!$B$5:$B$604,$B64,'Pedagogický plán'!$Z$5:$Z$604,"&gt;0"))</f>
        <v/>
      </c>
      <c r="L64" s="19" t="str">
        <f>IF($B64="","",COUNTIFS('Pasportizace vybavení'!$B$5:$B$604,$B64,'Pasportizace vybavení'!$V$5:$V$604,"&gt;0"))</f>
        <v/>
      </c>
      <c r="M64" s="19" t="str">
        <f>IF($B64="","",COUNTIFS('Potřeby v oblasti AI'!$B$5:$B$64,$B64,'Potřeby v oblasti AI'!$P$5:$P$64,"&gt;0"))</f>
        <v/>
      </c>
      <c r="N64" s="19" t="str">
        <f>IF($B64="","",COUNTIFS('Pedagogický plán'!$B$5:$B$604,$B64,'Pedagogický plán'!$Y$5:$Y$604,"&gt;0"))</f>
        <v/>
      </c>
      <c r="O64" s="19" t="str">
        <f>IF($B64="","",N('Zapojené školy'!F64))</f>
        <v/>
      </c>
      <c r="P64" s="19" t="str">
        <f>IF($B64="","",IFERROR(SUMPRODUCT(MAX(('Pedagogický plán'!$B$5:$B$604=$B64)*('Pedagogický plán'!$O$5:$O$604))),0))</f>
        <v/>
      </c>
      <c r="Q64" s="19" t="str">
        <f>IF($B64="","",N('Zapojené školy'!G64))</f>
        <v/>
      </c>
      <c r="R64" s="19" t="str">
        <f>IF($B64="","",IFERROR(SUMPRODUCT(MAX(('Pedagogický plán'!$B$5:$B$604=$B64)*('Pedagogický plán'!$P$5:$P$604))),0))</f>
        <v/>
      </c>
      <c r="S64" s="19" t="str">
        <f>IF($B64="","",SUMIF('Pasportizace vybavení'!$B$5:$B$604,$B64,'Pasportizace vybavení'!$J$5:$J$604))</f>
        <v/>
      </c>
      <c r="T64" s="27" t="str">
        <f>IF($B64="","",SUMIF('Pasportizace vybavení'!$B$5:$B$604,$B64,'Pasportizace vybavení'!$O$5:$O$604))</f>
        <v/>
      </c>
    </row>
    <row r="65" spans="1:20" ht="30" customHeight="1" x14ac:dyDescent="0.35">
      <c r="A65" s="10"/>
      <c r="B65" s="33" t="s">
        <v>252</v>
      </c>
      <c r="C65" s="34" t="str">
        <f>IF(COUNTIF($C$5:$C$64,"CHYBA*")&gt;0,"CHYBA: "&amp;COUNTIF($C$5:$C$64,"CHYBA*")&amp;" škol(y) s chybou",IF(COUNTIF($C$5:$C$64,"UPOZORNĚNÍ*")&gt;0,"UPOZORNĚNÍ: "&amp;COUNTIF($C$5:$C$64,"UPOZORNĚNÍ*")&amp;" škol(y) k ověření",IF(COUNTA('Zapojené školy'!$B$5:$B$64)=0,"","OK – všechny školy")))</f>
        <v>CHYBA: 1 škol(y) s chybou</v>
      </c>
      <c r="D65" s="30">
        <f t="shared" ref="D65:N65" si="2">SUM(D5:D64)</f>
        <v>0</v>
      </c>
      <c r="E65" s="30">
        <f t="shared" si="2"/>
        <v>3</v>
      </c>
      <c r="F65" s="30">
        <f t="shared" si="2"/>
        <v>1</v>
      </c>
      <c r="G65" s="30">
        <f t="shared" si="2"/>
        <v>3</v>
      </c>
      <c r="H65" s="30">
        <f t="shared" si="2"/>
        <v>1</v>
      </c>
      <c r="I65" s="30">
        <f t="shared" si="2"/>
        <v>0</v>
      </c>
      <c r="J65" s="30">
        <f t="shared" si="2"/>
        <v>0</v>
      </c>
      <c r="K65" s="30">
        <f t="shared" si="2"/>
        <v>1</v>
      </c>
      <c r="L65" s="30">
        <f t="shared" si="2"/>
        <v>0</v>
      </c>
      <c r="M65" s="30">
        <f t="shared" si="2"/>
        <v>0</v>
      </c>
      <c r="N65" s="30">
        <f t="shared" si="2"/>
        <v>0</v>
      </c>
      <c r="O65" s="10"/>
      <c r="P65" s="10"/>
      <c r="Q65" s="10"/>
      <c r="R65" s="10"/>
      <c r="S65" s="30">
        <f>SUM(S5:S64)</f>
        <v>92</v>
      </c>
      <c r="T65" s="32">
        <f>SUM(T5:T64)</f>
        <v>725740</v>
      </c>
    </row>
    <row r="66" spans="1:20" ht="30" customHeight="1" x14ac:dyDescent="0.35">
      <c r="A66" s="50" t="s">
        <v>253</v>
      </c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</row>
    <row r="68" spans="1:20" ht="20.149999999999999" customHeight="1" x14ac:dyDescent="0.35">
      <c r="A68" s="42" t="s">
        <v>254</v>
      </c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</row>
    <row r="69" spans="1:20" ht="40" customHeight="1" x14ac:dyDescent="0.35">
      <c r="B69" s="16" t="s">
        <v>255</v>
      </c>
      <c r="C69" s="16" t="s">
        <v>256</v>
      </c>
      <c r="D69" s="16" t="s">
        <v>250</v>
      </c>
      <c r="E69" s="16" t="s">
        <v>257</v>
      </c>
    </row>
    <row r="70" spans="1:20" ht="20.149999999999999" customHeight="1" x14ac:dyDescent="0.35">
      <c r="B70" s="10" t="str">
        <f>IF(Číselníky!$K$4="","",Číselníky!$K$4)</f>
        <v>Rozpočtová položka 1 – doplní poskytovatel dle výzvy</v>
      </c>
      <c r="C70" s="19">
        <f>IF($B70="","",COUNTIF('Pasportizace vybavení'!$P$5:$P$604,$B70))</f>
        <v>2</v>
      </c>
      <c r="D70" s="19">
        <f>IF($B70="","",SUMIF('Pasportizace vybavení'!$P$5:$P$604,$B70,'Pasportizace vybavení'!$J$5:$J$604))</f>
        <v>22</v>
      </c>
      <c r="E70" s="27">
        <f>IF($B70="","",SUMIF('Pasportizace vybavení'!$P$5:$P$604,$B70,'Pasportizace vybavení'!$O$5:$O$604))</f>
        <v>557740</v>
      </c>
    </row>
    <row r="71" spans="1:20" ht="20.149999999999999" customHeight="1" x14ac:dyDescent="0.35">
      <c r="B71" s="10" t="str">
        <f>IF(Číselníky!$K$5="","",Číselníky!$K$5)</f>
        <v>Rozpočtová položka 2 – doplní poskytovatel dle výzvy</v>
      </c>
      <c r="C71" s="19">
        <f>IF($B71="","",COUNTIF('Pasportizace vybavení'!$P$5:$P$604,$B71))</f>
        <v>1</v>
      </c>
      <c r="D71" s="19">
        <f>IF($B71="","",SUMIF('Pasportizace vybavení'!$P$5:$P$604,$B71,'Pasportizace vybavení'!$J$5:$J$604))</f>
        <v>70</v>
      </c>
      <c r="E71" s="27">
        <f>IF($B71="","",SUMIF('Pasportizace vybavení'!$P$5:$P$604,$B71,'Pasportizace vybavení'!$O$5:$O$604))</f>
        <v>168000</v>
      </c>
    </row>
    <row r="72" spans="1:20" ht="20.149999999999999" customHeight="1" x14ac:dyDescent="0.35">
      <c r="B72" s="10" t="str">
        <f>IF(Číselníky!$K$6="","",Číselníky!$K$6)</f>
        <v>Rozpočtová položka 3 – doplní poskytovatel dle výzvy</v>
      </c>
      <c r="C72" s="19">
        <f>IF($B72="","",COUNTIF('Pasportizace vybavení'!$P$5:$P$604,$B72))</f>
        <v>0</v>
      </c>
      <c r="D72" s="19">
        <f>IF($B72="","",SUMIF('Pasportizace vybavení'!$P$5:$P$604,$B72,'Pasportizace vybavení'!$J$5:$J$604))</f>
        <v>0</v>
      </c>
      <c r="E72" s="27">
        <f>IF($B72="","",SUMIF('Pasportizace vybavení'!$P$5:$P$604,$B72,'Pasportizace vybavení'!$O$5:$O$604))</f>
        <v>0</v>
      </c>
    </row>
    <row r="73" spans="1:20" ht="20.149999999999999" customHeight="1" x14ac:dyDescent="0.35">
      <c r="B73" s="10" t="str">
        <f>IF(Číselníky!$K$7="","",Číselníky!$K$7)</f>
        <v>Rozpočtová položka 4 – doplní poskytovatel dle výzvy</v>
      </c>
      <c r="C73" s="19">
        <f>IF($B73="","",COUNTIF('Pasportizace vybavení'!$P$5:$P$604,$B73))</f>
        <v>0</v>
      </c>
      <c r="D73" s="19">
        <f>IF($B73="","",SUMIF('Pasportizace vybavení'!$P$5:$P$604,$B73,'Pasportizace vybavení'!$J$5:$J$604))</f>
        <v>0</v>
      </c>
      <c r="E73" s="27">
        <f>IF($B73="","",SUMIF('Pasportizace vybavení'!$P$5:$P$604,$B73,'Pasportizace vybavení'!$O$5:$O$604))</f>
        <v>0</v>
      </c>
    </row>
    <row r="74" spans="1:20" ht="20.149999999999999" customHeight="1" x14ac:dyDescent="0.35">
      <c r="B74" s="10" t="str">
        <f>IF(Číselníky!$K$8="","",Číselníky!$K$8)</f>
        <v>Rozpočtová položka 5 – doplní poskytovatel dle výzvy</v>
      </c>
      <c r="C74" s="19">
        <f>IF($B74="","",COUNTIF('Pasportizace vybavení'!$P$5:$P$604,$B74))</f>
        <v>0</v>
      </c>
      <c r="D74" s="19">
        <f>IF($B74="","",SUMIF('Pasportizace vybavení'!$P$5:$P$604,$B74,'Pasportizace vybavení'!$J$5:$J$604))</f>
        <v>0</v>
      </c>
      <c r="E74" s="27">
        <f>IF($B74="","",SUMIF('Pasportizace vybavení'!$P$5:$P$604,$B74,'Pasportizace vybavení'!$O$5:$O$604))</f>
        <v>0</v>
      </c>
    </row>
    <row r="75" spans="1:20" ht="20.149999999999999" customHeight="1" x14ac:dyDescent="0.35">
      <c r="B75" s="10" t="str">
        <f>IF(Číselníky!$K$9="","",Číselníky!$K$9)</f>
        <v>Rozpočtová položka 6 – doplní poskytovatel dle výzvy</v>
      </c>
      <c r="C75" s="19">
        <f>IF($B75="","",COUNTIF('Pasportizace vybavení'!$P$5:$P$604,$B75))</f>
        <v>0</v>
      </c>
      <c r="D75" s="19">
        <f>IF($B75="","",SUMIF('Pasportizace vybavení'!$P$5:$P$604,$B75,'Pasportizace vybavení'!$J$5:$J$604))</f>
        <v>0</v>
      </c>
      <c r="E75" s="27">
        <f>IF($B75="","",SUMIF('Pasportizace vybavení'!$P$5:$P$604,$B75,'Pasportizace vybavení'!$O$5:$O$604))</f>
        <v>0</v>
      </c>
    </row>
    <row r="76" spans="1:20" ht="20.149999999999999" customHeight="1" x14ac:dyDescent="0.35">
      <c r="B76" s="10" t="str">
        <f>IF(Číselníky!$K$10="","",Číselníky!$K$10)</f>
        <v/>
      </c>
      <c r="C76" s="19" t="str">
        <f>IF($B76="","",COUNTIF('Pasportizace vybavení'!$P$5:$P$604,$B76))</f>
        <v/>
      </c>
      <c r="D76" s="19" t="str">
        <f>IF($B76="","",SUMIF('Pasportizace vybavení'!$P$5:$P$604,$B76,'Pasportizace vybavení'!$J$5:$J$604))</f>
        <v/>
      </c>
      <c r="E76" s="27" t="str">
        <f>IF($B76="","",SUMIF('Pasportizace vybavení'!$P$5:$P$604,$B76,'Pasportizace vybavení'!$O$5:$O$604))</f>
        <v/>
      </c>
    </row>
    <row r="77" spans="1:20" ht="20.149999999999999" customHeight="1" x14ac:dyDescent="0.35">
      <c r="B77" s="10" t="str">
        <f>IF(Číselníky!$K$11="","",Číselníky!$K$11)</f>
        <v/>
      </c>
      <c r="C77" s="19" t="str">
        <f>IF($B77="","",COUNTIF('Pasportizace vybavení'!$P$5:$P$604,$B77))</f>
        <v/>
      </c>
      <c r="D77" s="19" t="str">
        <f>IF($B77="","",SUMIF('Pasportizace vybavení'!$P$5:$P$604,$B77,'Pasportizace vybavení'!$J$5:$J$604))</f>
        <v/>
      </c>
      <c r="E77" s="27" t="str">
        <f>IF($B77="","",SUMIF('Pasportizace vybavení'!$P$5:$P$604,$B77,'Pasportizace vybavení'!$O$5:$O$604))</f>
        <v/>
      </c>
    </row>
    <row r="78" spans="1:20" ht="20.149999999999999" customHeight="1" x14ac:dyDescent="0.35">
      <c r="B78" s="10" t="str">
        <f>IF(Číselníky!$K$12="","",Číselníky!$K$12)</f>
        <v/>
      </c>
      <c r="C78" s="19" t="str">
        <f>IF($B78="","",COUNTIF('Pasportizace vybavení'!$P$5:$P$604,$B78))</f>
        <v/>
      </c>
      <c r="D78" s="19" t="str">
        <f>IF($B78="","",SUMIF('Pasportizace vybavení'!$P$5:$P$604,$B78,'Pasportizace vybavení'!$J$5:$J$604))</f>
        <v/>
      </c>
      <c r="E78" s="27" t="str">
        <f>IF($B78="","",SUMIF('Pasportizace vybavení'!$P$5:$P$604,$B78,'Pasportizace vybavení'!$O$5:$O$604))</f>
        <v/>
      </c>
    </row>
    <row r="79" spans="1:20" ht="20.149999999999999" customHeight="1" x14ac:dyDescent="0.35">
      <c r="B79" s="10" t="str">
        <f>IF(Číselníky!$K$13="","",Číselníky!$K$13)</f>
        <v/>
      </c>
      <c r="C79" s="19" t="str">
        <f>IF($B79="","",COUNTIF('Pasportizace vybavení'!$P$5:$P$604,$B79))</f>
        <v/>
      </c>
      <c r="D79" s="19" t="str">
        <f>IF($B79="","",SUMIF('Pasportizace vybavení'!$P$5:$P$604,$B79,'Pasportizace vybavení'!$J$5:$J$604))</f>
        <v/>
      </c>
      <c r="E79" s="27" t="str">
        <f>IF($B79="","",SUMIF('Pasportizace vybavení'!$P$5:$P$604,$B79,'Pasportizace vybavení'!$O$5:$O$604))</f>
        <v/>
      </c>
    </row>
    <row r="80" spans="1:20" ht="20.149999999999999" customHeight="1" x14ac:dyDescent="0.35">
      <c r="B80" s="10" t="str">
        <f>IF(Číselníky!$K$14="","",Číselníky!$K$14)</f>
        <v/>
      </c>
      <c r="C80" s="19" t="str">
        <f>IF($B80="","",COUNTIF('Pasportizace vybavení'!$P$5:$P$604,$B80))</f>
        <v/>
      </c>
      <c r="D80" s="19" t="str">
        <f>IF($B80="","",SUMIF('Pasportizace vybavení'!$P$5:$P$604,$B80,'Pasportizace vybavení'!$J$5:$J$604))</f>
        <v/>
      </c>
      <c r="E80" s="27" t="str">
        <f>IF($B80="","",SUMIF('Pasportizace vybavení'!$P$5:$P$604,$B80,'Pasportizace vybavení'!$O$5:$O$604))</f>
        <v/>
      </c>
    </row>
    <row r="81" spans="1:20" ht="20.149999999999999" customHeight="1" x14ac:dyDescent="0.35">
      <c r="B81" s="10" t="str">
        <f>IF(Číselníky!$K$15="","",Číselníky!$K$15)</f>
        <v/>
      </c>
      <c r="C81" s="19" t="str">
        <f>IF($B81="","",COUNTIF('Pasportizace vybavení'!$P$5:$P$604,$B81))</f>
        <v/>
      </c>
      <c r="D81" s="19" t="str">
        <f>IF($B81="","",SUMIF('Pasportizace vybavení'!$P$5:$P$604,$B81,'Pasportizace vybavení'!$J$5:$J$604))</f>
        <v/>
      </c>
      <c r="E81" s="27" t="str">
        <f>IF($B81="","",SUMIF('Pasportizace vybavení'!$P$5:$P$604,$B81,'Pasportizace vybavení'!$O$5:$O$604))</f>
        <v/>
      </c>
    </row>
    <row r="82" spans="1:20" ht="20.149999999999999" customHeight="1" x14ac:dyDescent="0.35">
      <c r="B82" s="35" t="s">
        <v>258</v>
      </c>
      <c r="C82" s="19">
        <f>COUNTIF('Pasportizace vybavení'!$B$5:$B$604,"?*")-SUM(C70:C81)</f>
        <v>0</v>
      </c>
      <c r="D82" s="19">
        <f>SUM('Pasportizace vybavení'!$J$5:$J$604)-SUM(D70:D81)</f>
        <v>0</v>
      </c>
      <c r="E82" s="27">
        <f>SUM('Pasportizace vybavení'!$O$5:$O$604)-SUM(E70:E81)</f>
        <v>0</v>
      </c>
    </row>
    <row r="83" spans="1:20" ht="20.149999999999999" customHeight="1" x14ac:dyDescent="0.35">
      <c r="B83" s="33" t="s">
        <v>259</v>
      </c>
      <c r="C83" s="30">
        <f>COUNTIF('Pasportizace vybavení'!$B$5:$B$604,"?*")</f>
        <v>3</v>
      </c>
      <c r="D83" s="30">
        <f>SUM('Pasportizace vybavení'!$J$5:$J$604)</f>
        <v>92</v>
      </c>
      <c r="E83" s="32">
        <f>SUM('Pasportizace vybavení'!$O$5:$O$604)</f>
        <v>725740</v>
      </c>
    </row>
    <row r="86" spans="1:20" ht="20.149999999999999" customHeight="1" x14ac:dyDescent="0.35">
      <c r="A86" s="42" t="s">
        <v>260</v>
      </c>
      <c r="B86" s="43"/>
      <c r="C86" s="43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3"/>
      <c r="O86" s="43"/>
      <c r="P86" s="43"/>
      <c r="Q86" s="43"/>
      <c r="R86" s="43"/>
      <c r="S86" s="43"/>
      <c r="T86" s="43"/>
    </row>
    <row r="87" spans="1:20" ht="40" customHeight="1" x14ac:dyDescent="0.35">
      <c r="B87" s="16" t="s">
        <v>255</v>
      </c>
      <c r="C87" s="16" t="s">
        <v>256</v>
      </c>
      <c r="D87" s="16" t="s">
        <v>250</v>
      </c>
      <c r="E87" s="16" t="s">
        <v>257</v>
      </c>
      <c r="F87" s="16" t="s">
        <v>261</v>
      </c>
    </row>
    <row r="88" spans="1:20" ht="20.149999999999999" customHeight="1" x14ac:dyDescent="0.35">
      <c r="B88" s="10" t="str">
        <f>IF(Číselníky!$A$4="","",Číselníky!$A$4)</f>
        <v>Pracovní stanice (PC / notebook)</v>
      </c>
      <c r="C88" s="19">
        <f>IF($B88="","",COUNTIF('Pasportizace vybavení'!$C$5:$C$604,$B88))</f>
        <v>1</v>
      </c>
      <c r="D88" s="19">
        <f>IF($B88="","",SUMIF('Pasportizace vybavení'!$C$5:$C$604,$B88,'Pasportizace vybavení'!$J$5:$J$604))</f>
        <v>20</v>
      </c>
      <c r="E88" s="27">
        <f>IF($B88="","",SUMIF('Pasportizace vybavení'!$C$5:$C$604,$B88,'Pasportizace vybavení'!$O$5:$O$604))</f>
        <v>379740</v>
      </c>
      <c r="F88" s="27">
        <f t="shared" ref="F88:F107" si="3">IF(OR($B88="",D88=0),"",E88/D88)</f>
        <v>18987</v>
      </c>
    </row>
    <row r="89" spans="1:20" ht="20.149999999999999" customHeight="1" x14ac:dyDescent="0.35">
      <c r="B89" s="10" t="str">
        <f>IF(Číselníky!$A$5="","",Číselníky!$A$5)</f>
        <v>Žákovská koncová zařízení (notebook / tablet)</v>
      </c>
      <c r="C89" s="19">
        <f>IF($B89="","",COUNTIF('Pasportizace vybavení'!$C$5:$C$604,$B89))</f>
        <v>0</v>
      </c>
      <c r="D89" s="19">
        <f>IF($B89="","",SUMIF('Pasportizace vybavení'!$C$5:$C$604,$B89,'Pasportizace vybavení'!$J$5:$J$604))</f>
        <v>0</v>
      </c>
      <c r="E89" s="27">
        <f>IF($B89="","",SUMIF('Pasportizace vybavení'!$C$5:$C$604,$B89,'Pasportizace vybavení'!$O$5:$O$604))</f>
        <v>0</v>
      </c>
      <c r="F89" s="27" t="str">
        <f t="shared" si="3"/>
        <v/>
      </c>
    </row>
    <row r="90" spans="1:20" ht="20.149999999999999" customHeight="1" x14ac:dyDescent="0.35">
      <c r="B90" s="10" t="str">
        <f>IF(Číselníky!$A$6="","",Číselníky!$A$6)</f>
        <v>Interaktivní zobrazovací technika (displej / projekce)</v>
      </c>
      <c r="C90" s="19">
        <f>IF($B90="","",COUNTIF('Pasportizace vybavení'!$C$5:$C$604,$B90))</f>
        <v>1</v>
      </c>
      <c r="D90" s="19">
        <f>IF($B90="","",SUMIF('Pasportizace vybavení'!$C$5:$C$604,$B90,'Pasportizace vybavení'!$J$5:$J$604))</f>
        <v>2</v>
      </c>
      <c r="E90" s="27">
        <f>IF($B90="","",SUMIF('Pasportizace vybavení'!$C$5:$C$604,$B90,'Pasportizace vybavení'!$O$5:$O$604))</f>
        <v>178000</v>
      </c>
      <c r="F90" s="27">
        <f t="shared" si="3"/>
        <v>89000</v>
      </c>
    </row>
    <row r="91" spans="1:20" ht="20.149999999999999" customHeight="1" x14ac:dyDescent="0.35">
      <c r="B91" s="10" t="str">
        <f>IF(Číselníky!$A$7="","",Číselníky!$A$7)</f>
        <v>Videokonferenční systém</v>
      </c>
      <c r="C91" s="19">
        <f>IF($B91="","",COUNTIF('Pasportizace vybavení'!$C$5:$C$604,$B91))</f>
        <v>0</v>
      </c>
      <c r="D91" s="19">
        <f>IF($B91="","",SUMIF('Pasportizace vybavení'!$C$5:$C$604,$B91,'Pasportizace vybavení'!$J$5:$J$604))</f>
        <v>0</v>
      </c>
      <c r="E91" s="27">
        <f>IF($B91="","",SUMIF('Pasportizace vybavení'!$C$5:$C$604,$B91,'Pasportizace vybavení'!$O$5:$O$604))</f>
        <v>0</v>
      </c>
      <c r="F91" s="27" t="str">
        <f t="shared" si="3"/>
        <v/>
      </c>
    </row>
    <row r="92" spans="1:20" ht="20.149999999999999" customHeight="1" x14ac:dyDescent="0.35">
      <c r="B92" s="10" t="str">
        <f>IF(Číselníky!$A$8="","",Číselníky!$A$8)</f>
        <v>Řídicí a ovládací systém učebny</v>
      </c>
      <c r="C92" s="19">
        <f>IF($B92="","",COUNTIF('Pasportizace vybavení'!$C$5:$C$604,$B92))</f>
        <v>0</v>
      </c>
      <c r="D92" s="19">
        <f>IF($B92="","",SUMIF('Pasportizace vybavení'!$C$5:$C$604,$B92,'Pasportizace vybavení'!$J$5:$J$604))</f>
        <v>0</v>
      </c>
      <c r="E92" s="27">
        <f>IF($B92="","",SUMIF('Pasportizace vybavení'!$C$5:$C$604,$B92,'Pasportizace vybavení'!$O$5:$O$604))</f>
        <v>0</v>
      </c>
      <c r="F92" s="27" t="str">
        <f t="shared" si="3"/>
        <v/>
      </c>
    </row>
    <row r="93" spans="1:20" ht="20.149999999999999" customHeight="1" x14ac:dyDescent="0.35">
      <c r="B93" s="10" t="str">
        <f>IF(Číselníky!$A$9="","",Číselníky!$A$9)</f>
        <v>Mobilní dobíjecí a úložná stanice</v>
      </c>
      <c r="C93" s="19">
        <f>IF($B93="","",COUNTIF('Pasportizace vybavení'!$C$5:$C$604,$B93))</f>
        <v>0</v>
      </c>
      <c r="D93" s="19">
        <f>IF($B93="","",SUMIF('Pasportizace vybavení'!$C$5:$C$604,$B93,'Pasportizace vybavení'!$J$5:$J$604))</f>
        <v>0</v>
      </c>
      <c r="E93" s="27">
        <f>IF($B93="","",SUMIF('Pasportizace vybavení'!$C$5:$C$604,$B93,'Pasportizace vybavení'!$O$5:$O$604))</f>
        <v>0</v>
      </c>
      <c r="F93" s="27" t="str">
        <f t="shared" si="3"/>
        <v/>
      </c>
    </row>
    <row r="94" spans="1:20" ht="20.149999999999999" customHeight="1" x14ac:dyDescent="0.35">
      <c r="B94" s="10" t="str">
        <f>IF(Číselníky!$A$10="","",Číselníky!$A$10)</f>
        <v>Aktivní síťové prvky a AV distribuce</v>
      </c>
      <c r="C94" s="19">
        <f>IF($B94="","",COUNTIF('Pasportizace vybavení'!$C$5:$C$604,$B94))</f>
        <v>0</v>
      </c>
      <c r="D94" s="19">
        <f>IF($B94="","",SUMIF('Pasportizace vybavení'!$C$5:$C$604,$B94,'Pasportizace vybavení'!$J$5:$J$604))</f>
        <v>0</v>
      </c>
      <c r="E94" s="27">
        <f>IF($B94="","",SUMIF('Pasportizace vybavení'!$C$5:$C$604,$B94,'Pasportizace vybavení'!$O$5:$O$604))</f>
        <v>0</v>
      </c>
      <c r="F94" s="27" t="str">
        <f t="shared" si="3"/>
        <v/>
      </c>
    </row>
    <row r="95" spans="1:20" ht="20.149999999999999" customHeight="1" x14ac:dyDescent="0.35">
      <c r="B95" s="10" t="str">
        <f>IF(Číselníky!$A$11="","",Číselníky!$A$11)</f>
        <v>Strukturovaná kabeláž a instalace</v>
      </c>
      <c r="C95" s="19">
        <f>IF($B95="","",COUNTIF('Pasportizace vybavení'!$C$5:$C$604,$B95))</f>
        <v>0</v>
      </c>
      <c r="D95" s="19">
        <f>IF($B95="","",SUMIF('Pasportizace vybavení'!$C$5:$C$604,$B95,'Pasportizace vybavení'!$J$5:$J$604))</f>
        <v>0</v>
      </c>
      <c r="E95" s="27">
        <f>IF($B95="","",SUMIF('Pasportizace vybavení'!$C$5:$C$604,$B95,'Pasportizace vybavení'!$O$5:$O$604))</f>
        <v>0</v>
      </c>
      <c r="F95" s="27" t="str">
        <f t="shared" si="3"/>
        <v/>
      </c>
    </row>
    <row r="96" spans="1:20" ht="20.149999999999999" customHeight="1" x14ac:dyDescent="0.35">
      <c r="B96" s="10" t="str">
        <f>IF(Číselníky!$A$12="","",Číselníky!$A$12)</f>
        <v>Serverová a úložná kapacita</v>
      </c>
      <c r="C96" s="19">
        <f>IF($B96="","",COUNTIF('Pasportizace vybavení'!$C$5:$C$604,$B96))</f>
        <v>0</v>
      </c>
      <c r="D96" s="19">
        <f>IF($B96="","",SUMIF('Pasportizace vybavení'!$C$5:$C$604,$B96,'Pasportizace vybavení'!$J$5:$J$604))</f>
        <v>0</v>
      </c>
      <c r="E96" s="27">
        <f>IF($B96="","",SUMIF('Pasportizace vybavení'!$C$5:$C$604,$B96,'Pasportizace vybavení'!$O$5:$O$604))</f>
        <v>0</v>
      </c>
      <c r="F96" s="27" t="str">
        <f t="shared" si="3"/>
        <v/>
      </c>
    </row>
    <row r="97" spans="1:20" ht="20.149999999999999" customHeight="1" x14ac:dyDescent="0.35">
      <c r="B97" s="10" t="str">
        <f>IF(Číselníky!$A$13="","",Číselníky!$A$13)</f>
        <v>Konektivita (Wi-Fi, datová přípojka)</v>
      </c>
      <c r="C97" s="19">
        <f>IF($B97="","",COUNTIF('Pasportizace vybavení'!$C$5:$C$604,$B97))</f>
        <v>0</v>
      </c>
      <c r="D97" s="19">
        <f>IF($B97="","",SUMIF('Pasportizace vybavení'!$C$5:$C$604,$B97,'Pasportizace vybavení'!$J$5:$J$604))</f>
        <v>0</v>
      </c>
      <c r="E97" s="27">
        <f>IF($B97="","",SUMIF('Pasportizace vybavení'!$C$5:$C$604,$B97,'Pasportizace vybavení'!$O$5:$O$604))</f>
        <v>0</v>
      </c>
      <c r="F97" s="27" t="str">
        <f t="shared" si="3"/>
        <v/>
      </c>
    </row>
    <row r="98" spans="1:20" ht="20.149999999999999" customHeight="1" x14ac:dyDescent="0.35">
      <c r="B98" s="10" t="str">
        <f>IF(Číselníky!$A$14="","",Číselníky!$A$14)</f>
        <v>Licence nástroje s funkcemi AI</v>
      </c>
      <c r="C98" s="19">
        <f>IF($B98="","",COUNTIF('Pasportizace vybavení'!$C$5:$C$604,$B98))</f>
        <v>1</v>
      </c>
      <c r="D98" s="19">
        <f>IF($B98="","",SUMIF('Pasportizace vybavení'!$C$5:$C$604,$B98,'Pasportizace vybavení'!$J$5:$J$604))</f>
        <v>70</v>
      </c>
      <c r="E98" s="27">
        <f>IF($B98="","",SUMIF('Pasportizace vybavení'!$C$5:$C$604,$B98,'Pasportizace vybavení'!$O$5:$O$604))</f>
        <v>168000</v>
      </c>
      <c r="F98" s="27">
        <f t="shared" si="3"/>
        <v>2400</v>
      </c>
    </row>
    <row r="99" spans="1:20" ht="20.149999999999999" customHeight="1" x14ac:dyDescent="0.35">
      <c r="B99" s="10" t="str">
        <f>IF(Číselníky!$A$15="","",Číselníky!$A$15)</f>
        <v>Jiné softwarové licence</v>
      </c>
      <c r="C99" s="19">
        <f>IF($B99="","",COUNTIF('Pasportizace vybavení'!$C$5:$C$604,$B99))</f>
        <v>0</v>
      </c>
      <c r="D99" s="19">
        <f>IF($B99="","",SUMIF('Pasportizace vybavení'!$C$5:$C$604,$B99,'Pasportizace vybavení'!$J$5:$J$604))</f>
        <v>0</v>
      </c>
      <c r="E99" s="27">
        <f>IF($B99="","",SUMIF('Pasportizace vybavení'!$C$5:$C$604,$B99,'Pasportizace vybavení'!$O$5:$O$604))</f>
        <v>0</v>
      </c>
      <c r="F99" s="27" t="str">
        <f t="shared" si="3"/>
        <v/>
      </c>
    </row>
    <row r="100" spans="1:20" ht="20.149999999999999" customHeight="1" x14ac:dyDescent="0.35">
      <c r="B100" s="10" t="str">
        <f>IF(Číselníky!$A$16="","",Číselníky!$A$16)</f>
        <v>VR headset a příslušenství</v>
      </c>
      <c r="C100" s="19">
        <f>IF($B100="","",COUNTIF('Pasportizace vybavení'!$C$5:$C$604,$B100))</f>
        <v>0</v>
      </c>
      <c r="D100" s="19">
        <f>IF($B100="","",SUMIF('Pasportizace vybavení'!$C$5:$C$604,$B100,'Pasportizace vybavení'!$J$5:$J$604))</f>
        <v>0</v>
      </c>
      <c r="E100" s="27">
        <f>IF($B100="","",SUMIF('Pasportizace vybavení'!$C$5:$C$604,$B100,'Pasportizace vybavení'!$O$5:$O$604))</f>
        <v>0</v>
      </c>
      <c r="F100" s="27" t="str">
        <f t="shared" si="3"/>
        <v/>
      </c>
    </row>
    <row r="101" spans="1:20" ht="20.149999999999999" customHeight="1" x14ac:dyDescent="0.35">
      <c r="B101" s="10" t="str">
        <f>IF(Číselníky!$A$17="","",Číselníky!$A$17)</f>
        <v>Výukový software pro VR</v>
      </c>
      <c r="C101" s="19">
        <f>IF($B101="","",COUNTIF('Pasportizace vybavení'!$C$5:$C$604,$B101))</f>
        <v>0</v>
      </c>
      <c r="D101" s="19">
        <f>IF($B101="","",SUMIF('Pasportizace vybavení'!$C$5:$C$604,$B101,'Pasportizace vybavení'!$J$5:$J$604))</f>
        <v>0</v>
      </c>
      <c r="E101" s="27">
        <f>IF($B101="","",SUMIF('Pasportizace vybavení'!$C$5:$C$604,$B101,'Pasportizace vybavení'!$O$5:$O$604))</f>
        <v>0</v>
      </c>
      <c r="F101" s="27" t="str">
        <f t="shared" si="3"/>
        <v/>
      </c>
    </row>
    <row r="102" spans="1:20" ht="20.149999999999999" customHeight="1" x14ac:dyDescent="0.35">
      <c r="B102" s="10" t="str">
        <f>IF(Číselníky!$A$18="","",Číselníky!$A$18)</f>
        <v>Fyzické (haptické) pomůcky k VR</v>
      </c>
      <c r="C102" s="19">
        <f>IF($B102="","",COUNTIF('Pasportizace vybavení'!$C$5:$C$604,$B102))</f>
        <v>0</v>
      </c>
      <c r="D102" s="19">
        <f>IF($B102="","",SUMIF('Pasportizace vybavení'!$C$5:$C$604,$B102,'Pasportizace vybavení'!$J$5:$J$604))</f>
        <v>0</v>
      </c>
      <c r="E102" s="27">
        <f>IF($B102="","",SUMIF('Pasportizace vybavení'!$C$5:$C$604,$B102,'Pasportizace vybavení'!$O$5:$O$604))</f>
        <v>0</v>
      </c>
      <c r="F102" s="27" t="str">
        <f t="shared" si="3"/>
        <v/>
      </c>
    </row>
    <row r="103" spans="1:20" ht="20.149999999999999" customHeight="1" x14ac:dyDescent="0.35">
      <c r="B103" s="10" t="str">
        <f>IF(Číselníky!$A$19="","",Číselníky!$A$19)</f>
        <v>Drobné stavební úpravy učebny</v>
      </c>
      <c r="C103" s="19">
        <f>IF($B103="","",COUNTIF('Pasportizace vybavení'!$C$5:$C$604,$B103))</f>
        <v>0</v>
      </c>
      <c r="D103" s="19">
        <f>IF($B103="","",SUMIF('Pasportizace vybavení'!$C$5:$C$604,$B103,'Pasportizace vybavení'!$J$5:$J$604))</f>
        <v>0</v>
      </c>
      <c r="E103" s="27">
        <f>IF($B103="","",SUMIF('Pasportizace vybavení'!$C$5:$C$604,$B103,'Pasportizace vybavení'!$O$5:$O$604))</f>
        <v>0</v>
      </c>
      <c r="F103" s="27" t="str">
        <f t="shared" si="3"/>
        <v/>
      </c>
    </row>
    <row r="104" spans="1:20" ht="20.149999999999999" customHeight="1" x14ac:dyDescent="0.35">
      <c r="B104" s="10" t="str">
        <f>IF(Číselníky!$A$20="","",Číselníky!$A$20)</f>
        <v>Jiné (specifikujte v popisu parametrů)</v>
      </c>
      <c r="C104" s="19">
        <f>IF($B104="","",COUNTIF('Pasportizace vybavení'!$C$5:$C$604,$B104))</f>
        <v>0</v>
      </c>
      <c r="D104" s="19">
        <f>IF($B104="","",SUMIF('Pasportizace vybavení'!$C$5:$C$604,$B104,'Pasportizace vybavení'!$J$5:$J$604))</f>
        <v>0</v>
      </c>
      <c r="E104" s="27">
        <f>IF($B104="","",SUMIF('Pasportizace vybavení'!$C$5:$C$604,$B104,'Pasportizace vybavení'!$O$5:$O$604))</f>
        <v>0</v>
      </c>
      <c r="F104" s="27" t="str">
        <f t="shared" si="3"/>
        <v/>
      </c>
    </row>
    <row r="105" spans="1:20" ht="20.149999999999999" customHeight="1" x14ac:dyDescent="0.35">
      <c r="B105" s="10" t="str">
        <f>IF(Číselníky!$A$21="","",Číselníky!$A$21)</f>
        <v/>
      </c>
      <c r="C105" s="19" t="str">
        <f>IF($B105="","",COUNTIF('Pasportizace vybavení'!$C$5:$C$604,$B105))</f>
        <v/>
      </c>
      <c r="D105" s="19" t="str">
        <f>IF($B105="","",SUMIF('Pasportizace vybavení'!$C$5:$C$604,$B105,'Pasportizace vybavení'!$J$5:$J$604))</f>
        <v/>
      </c>
      <c r="E105" s="27" t="str">
        <f>IF($B105="","",SUMIF('Pasportizace vybavení'!$C$5:$C$604,$B105,'Pasportizace vybavení'!$O$5:$O$604))</f>
        <v/>
      </c>
      <c r="F105" s="27" t="str">
        <f t="shared" si="3"/>
        <v/>
      </c>
    </row>
    <row r="106" spans="1:20" ht="20.149999999999999" customHeight="1" x14ac:dyDescent="0.35">
      <c r="B106" s="10" t="str">
        <f>IF(Číselníky!$A$22="","",Číselníky!$A$22)</f>
        <v/>
      </c>
      <c r="C106" s="19" t="str">
        <f>IF($B106="","",COUNTIF('Pasportizace vybavení'!$C$5:$C$604,$B106))</f>
        <v/>
      </c>
      <c r="D106" s="19" t="str">
        <f>IF($B106="","",SUMIF('Pasportizace vybavení'!$C$5:$C$604,$B106,'Pasportizace vybavení'!$J$5:$J$604))</f>
        <v/>
      </c>
      <c r="E106" s="27" t="str">
        <f>IF($B106="","",SUMIF('Pasportizace vybavení'!$C$5:$C$604,$B106,'Pasportizace vybavení'!$O$5:$O$604))</f>
        <v/>
      </c>
      <c r="F106" s="27" t="str">
        <f t="shared" si="3"/>
        <v/>
      </c>
    </row>
    <row r="107" spans="1:20" ht="20.149999999999999" customHeight="1" x14ac:dyDescent="0.35">
      <c r="B107" s="10" t="str">
        <f>IF(Číselníky!$A$23="","",Číselníky!$A$23)</f>
        <v/>
      </c>
      <c r="C107" s="19" t="str">
        <f>IF($B107="","",COUNTIF('Pasportizace vybavení'!$C$5:$C$604,$B107))</f>
        <v/>
      </c>
      <c r="D107" s="19" t="str">
        <f>IF($B107="","",SUMIF('Pasportizace vybavení'!$C$5:$C$604,$B107,'Pasportizace vybavení'!$J$5:$J$604))</f>
        <v/>
      </c>
      <c r="E107" s="27" t="str">
        <f>IF($B107="","",SUMIF('Pasportizace vybavení'!$C$5:$C$604,$B107,'Pasportizace vybavení'!$O$5:$O$604))</f>
        <v/>
      </c>
      <c r="F107" s="27" t="str">
        <f t="shared" si="3"/>
        <v/>
      </c>
    </row>
    <row r="108" spans="1:20" ht="20.149999999999999" customHeight="1" x14ac:dyDescent="0.35">
      <c r="B108" s="33" t="s">
        <v>259</v>
      </c>
      <c r="C108" s="30">
        <f>COUNTIF('Pasportizace vybavení'!$B$5:$B$604,"?*")</f>
        <v>3</v>
      </c>
      <c r="D108" s="30">
        <f>SUM('Pasportizace vybavení'!$J$5:$J$604)</f>
        <v>92</v>
      </c>
      <c r="E108" s="32">
        <f>SUM('Pasportizace vybavení'!$O$5:$O$604)</f>
        <v>725740</v>
      </c>
      <c r="F108" s="10"/>
    </row>
    <row r="111" spans="1:20" ht="20.149999999999999" customHeight="1" x14ac:dyDescent="0.35">
      <c r="A111" s="42" t="s">
        <v>262</v>
      </c>
      <c r="B111" s="43"/>
      <c r="C111" s="43"/>
      <c r="D111" s="43"/>
      <c r="E111" s="43"/>
      <c r="F111" s="43"/>
      <c r="G111" s="43"/>
      <c r="H111" s="43"/>
      <c r="I111" s="43"/>
      <c r="J111" s="43"/>
      <c r="K111" s="43"/>
      <c r="L111" s="43"/>
      <c r="M111" s="43"/>
      <c r="N111" s="43"/>
      <c r="O111" s="43"/>
      <c r="P111" s="43"/>
      <c r="Q111" s="43"/>
      <c r="R111" s="43"/>
      <c r="S111" s="43"/>
      <c r="T111" s="43"/>
    </row>
    <row r="112" spans="1:20" ht="40" customHeight="1" x14ac:dyDescent="0.35">
      <c r="B112" s="16" t="s">
        <v>255</v>
      </c>
      <c r="C112" s="16" t="s">
        <v>256</v>
      </c>
      <c r="D112" s="16" t="s">
        <v>250</v>
      </c>
      <c r="E112" s="16" t="s">
        <v>257</v>
      </c>
    </row>
    <row r="113" spans="1:20" ht="20.149999999999999" customHeight="1" x14ac:dyDescent="0.35">
      <c r="B113" s="10" t="str">
        <f>IF(Číselníky!$L$4="","",Číselníky!$L$4)</f>
        <v>KA 1 – doplní poskytovatel dle výzvy</v>
      </c>
      <c r="C113" s="19">
        <f>IF($B113="","",COUNTIF('Pasportizace vybavení'!$R$5:$R$604,$B113))</f>
        <v>0</v>
      </c>
      <c r="D113" s="19">
        <f>IF($B113="","",SUMIF('Pasportizace vybavení'!$R$5:$R$604,$B113,'Pasportizace vybavení'!$J$5:$J$604))</f>
        <v>0</v>
      </c>
      <c r="E113" s="27">
        <f>IF($B113="","",SUMIF('Pasportizace vybavení'!$R$5:$R$604,$B113,'Pasportizace vybavení'!$O$5:$O$604))</f>
        <v>0</v>
      </c>
    </row>
    <row r="114" spans="1:20" ht="20.149999999999999" customHeight="1" x14ac:dyDescent="0.35">
      <c r="B114" s="10" t="str">
        <f>IF(Číselníky!$L$5="","",Číselníky!$L$5)</f>
        <v>KA 2 – doplní poskytovatel dle výzvy</v>
      </c>
      <c r="C114" s="19">
        <f>IF($B114="","",COUNTIF('Pasportizace vybavení'!$R$5:$R$604,$B114))</f>
        <v>0</v>
      </c>
      <c r="D114" s="19">
        <f>IF($B114="","",SUMIF('Pasportizace vybavení'!$R$5:$R$604,$B114,'Pasportizace vybavení'!$J$5:$J$604))</f>
        <v>0</v>
      </c>
      <c r="E114" s="27">
        <f>IF($B114="","",SUMIF('Pasportizace vybavení'!$R$5:$R$604,$B114,'Pasportizace vybavení'!$O$5:$O$604))</f>
        <v>0</v>
      </c>
    </row>
    <row r="115" spans="1:20" ht="20.149999999999999" customHeight="1" x14ac:dyDescent="0.35">
      <c r="B115" s="10" t="str">
        <f>IF(Číselníky!$L$6="","",Číselníky!$L$6)</f>
        <v>KA 3 – doplní poskytovatel dle výzvy</v>
      </c>
      <c r="C115" s="19">
        <f>IF($B115="","",COUNTIF('Pasportizace vybavení'!$R$5:$R$604,$B115))</f>
        <v>1</v>
      </c>
      <c r="D115" s="19">
        <f>IF($B115="","",SUMIF('Pasportizace vybavení'!$R$5:$R$604,$B115,'Pasportizace vybavení'!$J$5:$J$604))</f>
        <v>70</v>
      </c>
      <c r="E115" s="27">
        <f>IF($B115="","",SUMIF('Pasportizace vybavení'!$R$5:$R$604,$B115,'Pasportizace vybavení'!$O$5:$O$604))</f>
        <v>168000</v>
      </c>
    </row>
    <row r="116" spans="1:20" ht="20.149999999999999" customHeight="1" x14ac:dyDescent="0.35">
      <c r="B116" s="10" t="str">
        <f>IF(Číselníky!$L$7="","",Číselníky!$L$7)</f>
        <v>KA 4 – doplní poskytovatel dle výzvy</v>
      </c>
      <c r="C116" s="19">
        <f>IF($B116="","",COUNTIF('Pasportizace vybavení'!$R$5:$R$604,$B116))</f>
        <v>0</v>
      </c>
      <c r="D116" s="19">
        <f>IF($B116="","",SUMIF('Pasportizace vybavení'!$R$5:$R$604,$B116,'Pasportizace vybavení'!$J$5:$J$604))</f>
        <v>0</v>
      </c>
      <c r="E116" s="27">
        <f>IF($B116="","",SUMIF('Pasportizace vybavení'!$R$5:$R$604,$B116,'Pasportizace vybavení'!$O$5:$O$604))</f>
        <v>0</v>
      </c>
    </row>
    <row r="117" spans="1:20" ht="20.149999999999999" customHeight="1" x14ac:dyDescent="0.35">
      <c r="B117" s="10" t="str">
        <f>IF(Číselníky!$L$8="","",Číselníky!$L$8)</f>
        <v>KA 5 – doplní poskytovatel dle výzvy</v>
      </c>
      <c r="C117" s="19">
        <f>IF($B117="","",COUNTIF('Pasportizace vybavení'!$R$5:$R$604,$B117))</f>
        <v>2</v>
      </c>
      <c r="D117" s="19">
        <f>IF($B117="","",SUMIF('Pasportizace vybavení'!$R$5:$R$604,$B117,'Pasportizace vybavení'!$J$5:$J$604))</f>
        <v>22</v>
      </c>
      <c r="E117" s="27">
        <f>IF($B117="","",SUMIF('Pasportizace vybavení'!$R$5:$R$604,$B117,'Pasportizace vybavení'!$O$5:$O$604))</f>
        <v>557740</v>
      </c>
    </row>
    <row r="118" spans="1:20" ht="20.149999999999999" customHeight="1" x14ac:dyDescent="0.35">
      <c r="B118" s="10" t="str">
        <f>IF(Číselníky!$L$9="","",Číselníky!$L$9)</f>
        <v>KA 6 – doplní poskytovatel dle výzvy</v>
      </c>
      <c r="C118" s="19">
        <f>IF($B118="","",COUNTIF('Pasportizace vybavení'!$R$5:$R$604,$B118))</f>
        <v>0</v>
      </c>
      <c r="D118" s="19">
        <f>IF($B118="","",SUMIF('Pasportizace vybavení'!$R$5:$R$604,$B118,'Pasportizace vybavení'!$J$5:$J$604))</f>
        <v>0</v>
      </c>
      <c r="E118" s="27">
        <f>IF($B118="","",SUMIF('Pasportizace vybavení'!$R$5:$R$604,$B118,'Pasportizace vybavení'!$O$5:$O$604))</f>
        <v>0</v>
      </c>
    </row>
    <row r="119" spans="1:20" ht="20.149999999999999" customHeight="1" x14ac:dyDescent="0.35">
      <c r="B119" s="10" t="str">
        <f>IF(Číselníky!$L$10="","",Číselníky!$L$10)</f>
        <v/>
      </c>
      <c r="C119" s="19" t="str">
        <f>IF($B119="","",COUNTIF('Pasportizace vybavení'!$R$5:$R$604,$B119))</f>
        <v/>
      </c>
      <c r="D119" s="19" t="str">
        <f>IF($B119="","",SUMIF('Pasportizace vybavení'!$R$5:$R$604,$B119,'Pasportizace vybavení'!$J$5:$J$604))</f>
        <v/>
      </c>
      <c r="E119" s="27" t="str">
        <f>IF($B119="","",SUMIF('Pasportizace vybavení'!$R$5:$R$604,$B119,'Pasportizace vybavení'!$O$5:$O$604))</f>
        <v/>
      </c>
    </row>
    <row r="120" spans="1:20" ht="20.149999999999999" customHeight="1" x14ac:dyDescent="0.35">
      <c r="B120" s="10" t="str">
        <f>IF(Číselníky!$L$11="","",Číselníky!$L$11)</f>
        <v/>
      </c>
      <c r="C120" s="19" t="str">
        <f>IF($B120="","",COUNTIF('Pasportizace vybavení'!$R$5:$R$604,$B120))</f>
        <v/>
      </c>
      <c r="D120" s="19" t="str">
        <f>IF($B120="","",SUMIF('Pasportizace vybavení'!$R$5:$R$604,$B120,'Pasportizace vybavení'!$J$5:$J$604))</f>
        <v/>
      </c>
      <c r="E120" s="27" t="str">
        <f>IF($B120="","",SUMIF('Pasportizace vybavení'!$R$5:$R$604,$B120,'Pasportizace vybavení'!$O$5:$O$604))</f>
        <v/>
      </c>
    </row>
    <row r="121" spans="1:20" ht="20.149999999999999" customHeight="1" x14ac:dyDescent="0.35">
      <c r="B121" s="10" t="str">
        <f>IF(Číselníky!$L$12="","",Číselníky!$L$12)</f>
        <v/>
      </c>
      <c r="C121" s="19" t="str">
        <f>IF($B121="","",COUNTIF('Pasportizace vybavení'!$R$5:$R$604,$B121))</f>
        <v/>
      </c>
      <c r="D121" s="19" t="str">
        <f>IF($B121="","",SUMIF('Pasportizace vybavení'!$R$5:$R$604,$B121,'Pasportizace vybavení'!$J$5:$J$604))</f>
        <v/>
      </c>
      <c r="E121" s="27" t="str">
        <f>IF($B121="","",SUMIF('Pasportizace vybavení'!$R$5:$R$604,$B121,'Pasportizace vybavení'!$O$5:$O$604))</f>
        <v/>
      </c>
    </row>
    <row r="122" spans="1:20" ht="20.149999999999999" customHeight="1" x14ac:dyDescent="0.35">
      <c r="B122" s="10" t="str">
        <f>IF(Číselníky!$L$13="","",Číselníky!$L$13)</f>
        <v/>
      </c>
      <c r="C122" s="19" t="str">
        <f>IF($B122="","",COUNTIF('Pasportizace vybavení'!$R$5:$R$604,$B122))</f>
        <v/>
      </c>
      <c r="D122" s="19" t="str">
        <f>IF($B122="","",SUMIF('Pasportizace vybavení'!$R$5:$R$604,$B122,'Pasportizace vybavení'!$J$5:$J$604))</f>
        <v/>
      </c>
      <c r="E122" s="27" t="str">
        <f>IF($B122="","",SUMIF('Pasportizace vybavení'!$R$5:$R$604,$B122,'Pasportizace vybavení'!$O$5:$O$604))</f>
        <v/>
      </c>
    </row>
    <row r="123" spans="1:20" ht="20.149999999999999" customHeight="1" x14ac:dyDescent="0.35">
      <c r="B123" s="35" t="s">
        <v>258</v>
      </c>
      <c r="C123" s="19">
        <f>COUNTIF('Pasportizace vybavení'!$B$5:$B$604,"?*")-SUM(C113:C122)</f>
        <v>0</v>
      </c>
      <c r="D123" s="19">
        <f>SUM('Pasportizace vybavení'!$J$5:$J$604)-SUM(D113:D122)</f>
        <v>0</v>
      </c>
      <c r="E123" s="27">
        <f>SUM('Pasportizace vybavení'!$O$5:$O$604)-SUM(E113:E122)</f>
        <v>0</v>
      </c>
    </row>
    <row r="124" spans="1:20" ht="20.149999999999999" customHeight="1" x14ac:dyDescent="0.35">
      <c r="B124" s="33" t="s">
        <v>259</v>
      </c>
      <c r="C124" s="30">
        <f>COUNTIF('Pasportizace vybavení'!$B$5:$B$604,"?*")</f>
        <v>3</v>
      </c>
      <c r="D124" s="30">
        <f>SUM('Pasportizace vybavení'!$J$5:$J$604)</f>
        <v>92</v>
      </c>
      <c r="E124" s="32">
        <f>SUM('Pasportizace vybavení'!$O$5:$O$604)</f>
        <v>725740</v>
      </c>
    </row>
    <row r="127" spans="1:20" ht="20.149999999999999" customHeight="1" x14ac:dyDescent="0.35">
      <c r="A127" s="42" t="s">
        <v>263</v>
      </c>
      <c r="B127" s="43"/>
      <c r="C127" s="43"/>
      <c r="D127" s="43"/>
      <c r="E127" s="43"/>
      <c r="F127" s="43"/>
      <c r="G127" s="43"/>
      <c r="H127" s="43"/>
      <c r="I127" s="43"/>
      <c r="J127" s="43"/>
      <c r="K127" s="43"/>
      <c r="L127" s="43"/>
      <c r="M127" s="43"/>
      <c r="N127" s="43"/>
      <c r="O127" s="43"/>
      <c r="P127" s="43"/>
      <c r="Q127" s="43"/>
      <c r="R127" s="43"/>
      <c r="S127" s="43"/>
      <c r="T127" s="43"/>
    </row>
    <row r="128" spans="1:20" ht="40" customHeight="1" x14ac:dyDescent="0.35">
      <c r="B128" s="16" t="s">
        <v>255</v>
      </c>
      <c r="C128" s="16" t="s">
        <v>264</v>
      </c>
    </row>
    <row r="129" spans="1:20" ht="20.149999999999999" customHeight="1" x14ac:dyDescent="0.35">
      <c r="B129" s="10" t="str">
        <f>IF(Číselníky!$J$4="","",Číselníky!$J$4)</f>
        <v>Chybí technické vybavení učeben</v>
      </c>
      <c r="C129" s="19">
        <f>IF($B129="","",COUNTIF('Potřeby v oblasti AI'!$G$5:$I$64,$B129))</f>
        <v>0</v>
      </c>
    </row>
    <row r="130" spans="1:20" ht="20.149999999999999" customHeight="1" x14ac:dyDescent="0.35">
      <c r="B130" s="10" t="str">
        <f>IF(Číselníky!$J$5="","",Číselníky!$J$5)</f>
        <v>Chybí licence nástrojů s funkcemi AI</v>
      </c>
      <c r="C130" s="19">
        <f>IF($B130="","",COUNTIF('Potřeby v oblasti AI'!$G$5:$I$64,$B130))</f>
        <v>1</v>
      </c>
    </row>
    <row r="131" spans="1:20" ht="20.149999999999999" customHeight="1" x14ac:dyDescent="0.35">
      <c r="B131" s="10" t="str">
        <f>IF(Číselníky!$J$6="","",Číselníky!$J$6)</f>
        <v>Nedostatečné kompetence pedagogů</v>
      </c>
      <c r="C131" s="19">
        <f>IF($B131="","",COUNTIF('Potřeby v oblasti AI'!$G$5:$I$64,$B131))</f>
        <v>0</v>
      </c>
    </row>
    <row r="132" spans="1:20" ht="20.149999999999999" customHeight="1" x14ac:dyDescent="0.35">
      <c r="B132" s="10" t="str">
        <f>IF(Číselníky!$J$7="","",Číselníky!$J$7)</f>
        <v>Chybí metodika a ověřené výukové scénáře</v>
      </c>
      <c r="C132" s="19">
        <f>IF($B132="","",COUNTIF('Potřeby v oblasti AI'!$G$5:$I$64,$B132))</f>
        <v>1</v>
      </c>
    </row>
    <row r="133" spans="1:20" ht="20.149999999999999" customHeight="1" x14ac:dyDescent="0.35">
      <c r="B133" s="10" t="str">
        <f>IF(Číselníky!$J$8="","",Číselníky!$J$8)</f>
        <v>Nedostatečná konektivita školy</v>
      </c>
      <c r="C133" s="19">
        <f>IF($B133="","",COUNTIF('Potřeby v oblasti AI'!$G$5:$I$64,$B133))</f>
        <v>0</v>
      </c>
    </row>
    <row r="134" spans="1:20" ht="20.149999999999999" customHeight="1" x14ac:dyDescent="0.35">
      <c r="B134" s="10" t="str">
        <f>IF(Číselníky!$J$9="","",Číselníky!$J$9)</f>
        <v>Chybějící nebo nevyhovující prostory</v>
      </c>
      <c r="C134" s="19">
        <f>IF($B134="","",COUNTIF('Potřeby v oblasti AI'!$G$5:$I$64,$B134))</f>
        <v>0</v>
      </c>
    </row>
    <row r="135" spans="1:20" ht="20.149999999999999" customHeight="1" x14ac:dyDescent="0.35">
      <c r="B135" s="10" t="str">
        <f>IF(Číselníky!$J$10="","",Číselníky!$J$10)</f>
        <v>Časová kapacita pedagogů</v>
      </c>
      <c r="C135" s="19">
        <f>IF($B135="","",COUNTIF('Potřeby v oblasti AI'!$G$5:$I$64,$B135))</f>
        <v>0</v>
      </c>
    </row>
    <row r="136" spans="1:20" ht="20.149999999999999" customHeight="1" x14ac:dyDescent="0.35">
      <c r="B136" s="10" t="str">
        <f>IF(Číselníky!$J$11="","",Číselníky!$J$11)</f>
        <v>Nevyjasněné etické aspekty a ochrana osobních údajů</v>
      </c>
      <c r="C136" s="19">
        <f>IF($B136="","",COUNTIF('Potřeby v oblasti AI'!$G$5:$I$64,$B136))</f>
        <v>0</v>
      </c>
    </row>
    <row r="137" spans="1:20" ht="20.149999999999999" customHeight="1" x14ac:dyDescent="0.35">
      <c r="B137" s="10" t="str">
        <f>IF(Číselníky!$J$12="","",Číselníky!$J$12)</f>
        <v>Jiná (uveďte v popisu potřeby)</v>
      </c>
      <c r="C137" s="19">
        <f>IF($B137="","",COUNTIF('Potřeby v oblasti AI'!$G$5:$I$64,$B137))</f>
        <v>0</v>
      </c>
    </row>
    <row r="138" spans="1:20" ht="20.149999999999999" customHeight="1" x14ac:dyDescent="0.35">
      <c r="B138" s="10" t="str">
        <f>IF(Číselníky!$J$13="","",Číselníky!$J$13)</f>
        <v/>
      </c>
      <c r="C138" s="19" t="str">
        <f>IF($B138="","",COUNTIF('Potřeby v oblasti AI'!$G$5:$I$64,$B138))</f>
        <v/>
      </c>
    </row>
    <row r="139" spans="1:20" ht="20.149999999999999" customHeight="1" x14ac:dyDescent="0.35">
      <c r="B139" s="10" t="str">
        <f>IF(Číselníky!$J$14="","",Číselníky!$J$14)</f>
        <v/>
      </c>
      <c r="C139" s="19" t="str">
        <f>IF($B139="","",COUNTIF('Potřeby v oblasti AI'!$G$5:$I$64,$B139))</f>
        <v/>
      </c>
    </row>
    <row r="142" spans="1:20" ht="20.149999999999999" customHeight="1" x14ac:dyDescent="0.35">
      <c r="A142" s="42" t="s">
        <v>265</v>
      </c>
      <c r="B142" s="43"/>
      <c r="C142" s="43"/>
      <c r="D142" s="43"/>
      <c r="E142" s="43"/>
      <c r="F142" s="43"/>
      <c r="G142" s="43"/>
      <c r="H142" s="43"/>
      <c r="I142" s="43"/>
      <c r="J142" s="43"/>
      <c r="K142" s="43"/>
      <c r="L142" s="43"/>
      <c r="M142" s="43"/>
      <c r="N142" s="43"/>
      <c r="O142" s="43"/>
      <c r="P142" s="43"/>
      <c r="Q142" s="43"/>
      <c r="R142" s="43"/>
      <c r="S142" s="43"/>
      <c r="T142" s="43"/>
    </row>
    <row r="143" spans="1:20" ht="40" customHeight="1" x14ac:dyDescent="0.35">
      <c r="B143" s="16" t="s">
        <v>255</v>
      </c>
      <c r="C143" s="16" t="s">
        <v>266</v>
      </c>
    </row>
    <row r="144" spans="1:20" ht="20.149999999999999" customHeight="1" x14ac:dyDescent="0.35">
      <c r="B144" s="10" t="str">
        <f>IF(Číselníky!$C$4="","",Číselníky!$C$4)</f>
        <v>Licence nástroje s funkcemi AI</v>
      </c>
      <c r="C144" s="19">
        <f>IF($B144="","",COUNTIF('Pedagogický plán'!$D$5:$E$604,$B144))</f>
        <v>2</v>
      </c>
    </row>
    <row r="145" spans="1:20" ht="20.149999999999999" customHeight="1" x14ac:dyDescent="0.35">
      <c r="B145" s="10" t="str">
        <f>IF(Číselníky!$C$5="","",Číselníky!$C$5)</f>
        <v>Jiný softwarový nástroj s funkcemi AI</v>
      </c>
      <c r="C145" s="19">
        <f>IF($B145="","",COUNTIF('Pedagogický plán'!$D$5:$E$604,$B145))</f>
        <v>0</v>
      </c>
    </row>
    <row r="146" spans="1:20" ht="20.149999999999999" customHeight="1" x14ac:dyDescent="0.35">
      <c r="B146" s="10" t="str">
        <f>IF(Číselníky!$C$6="","",Číselníky!$C$6)</f>
        <v>Hybridní učebna (AV a IT vybavení)</v>
      </c>
      <c r="C146" s="19">
        <f>IF($B146="","",COUNTIF('Pedagogický plán'!$D$5:$E$604,$B146))</f>
        <v>2</v>
      </c>
    </row>
    <row r="147" spans="1:20" ht="20.149999999999999" customHeight="1" x14ac:dyDescent="0.35">
      <c r="B147" s="10" t="str">
        <f>IF(Číselníky!$C$7="","",Číselníky!$C$7)</f>
        <v>Žákovská koncová zařízení</v>
      </c>
      <c r="C147" s="19">
        <f>IF($B147="","",COUNTIF('Pedagogický plán'!$D$5:$E$604,$B147))</f>
        <v>1</v>
      </c>
    </row>
    <row r="148" spans="1:20" ht="20.149999999999999" customHeight="1" x14ac:dyDescent="0.35">
      <c r="B148" s="10" t="str">
        <f>IF(Číselníky!$C$8="","",Číselníky!$C$8)</f>
        <v>Pracovní stanice pedagoga</v>
      </c>
      <c r="C148" s="19">
        <f>IF($B148="","",COUNTIF('Pedagogický plán'!$D$5:$E$604,$B148))</f>
        <v>0</v>
      </c>
    </row>
    <row r="149" spans="1:20" ht="20.149999999999999" customHeight="1" x14ac:dyDescent="0.35">
      <c r="B149" s="10" t="str">
        <f>IF(Číselníky!$C$9="","",Číselníky!$C$9)</f>
        <v>VR technologie a výukový software</v>
      </c>
      <c r="C149" s="19">
        <f>IF($B149="","",COUNTIF('Pedagogický plán'!$D$5:$E$604,$B149))</f>
        <v>0</v>
      </c>
    </row>
    <row r="150" spans="1:20" ht="20.149999999999999" customHeight="1" x14ac:dyDescent="0.35">
      <c r="B150" s="10" t="str">
        <f>IF(Číselníky!$C$10="","",Číselníky!$C$10)</f>
        <v>Fyzické (haptické) pomůcky k VR</v>
      </c>
      <c r="C150" s="19">
        <f>IF($B150="","",COUNTIF('Pedagogický plán'!$D$5:$E$604,$B150))</f>
        <v>0</v>
      </c>
    </row>
    <row r="151" spans="1:20" ht="20.149999999999999" customHeight="1" x14ac:dyDescent="0.35">
      <c r="B151" s="10" t="str">
        <f>IF(Číselníky!$C$11="","",Číselníky!$C$11)</f>
        <v>Stávající vybavení školy (nepořizuje se z projektu)</v>
      </c>
      <c r="C151" s="19">
        <f>IF($B151="","",COUNTIF('Pedagogický plán'!$D$5:$E$604,$B151))</f>
        <v>1</v>
      </c>
    </row>
    <row r="152" spans="1:20" ht="20.149999999999999" customHeight="1" x14ac:dyDescent="0.35">
      <c r="B152" s="10" t="str">
        <f>IF(Číselníky!$C$12="","",Číselníky!$C$12)</f>
        <v>Jiná technologie (uveďte v tématu / modulu)</v>
      </c>
      <c r="C152" s="19">
        <f>IF($B152="","",COUNTIF('Pedagogický plán'!$D$5:$E$604,$B152))</f>
        <v>0</v>
      </c>
    </row>
    <row r="153" spans="1:20" ht="20.149999999999999" customHeight="1" x14ac:dyDescent="0.35">
      <c r="B153" s="10" t="str">
        <f>IF(Číselníky!$C$13="","",Číselníky!$C$13)</f>
        <v/>
      </c>
      <c r="C153" s="19" t="str">
        <f>IF($B153="","",COUNTIF('Pedagogický plán'!$D$5:$E$604,$B153))</f>
        <v/>
      </c>
    </row>
    <row r="154" spans="1:20" ht="20.149999999999999" customHeight="1" x14ac:dyDescent="0.35">
      <c r="B154" s="10" t="str">
        <f>IF(Číselníky!$C$14="","",Číselníky!$C$14)</f>
        <v/>
      </c>
      <c r="C154" s="19" t="str">
        <f>IF($B154="","",COUNTIF('Pedagogický plán'!$D$5:$E$604,$B154))</f>
        <v/>
      </c>
    </row>
    <row r="157" spans="1:20" ht="20.149999999999999" customHeight="1" x14ac:dyDescent="0.35">
      <c r="A157" s="42" t="s">
        <v>267</v>
      </c>
      <c r="B157" s="43"/>
      <c r="C157" s="43"/>
      <c r="D157" s="43"/>
      <c r="E157" s="43"/>
      <c r="F157" s="43"/>
      <c r="G157" s="43"/>
      <c r="H157" s="43"/>
      <c r="I157" s="43"/>
      <c r="J157" s="43"/>
      <c r="K157" s="43"/>
      <c r="L157" s="43"/>
      <c r="M157" s="43"/>
      <c r="N157" s="43"/>
      <c r="O157" s="43"/>
      <c r="P157" s="43"/>
      <c r="Q157" s="43"/>
      <c r="R157" s="43"/>
      <c r="S157" s="43"/>
      <c r="T157" s="43"/>
    </row>
    <row r="158" spans="1:20" ht="40" customHeight="1" x14ac:dyDescent="0.35">
      <c r="B158" s="16" t="s">
        <v>255</v>
      </c>
      <c r="C158" s="16" t="s">
        <v>266</v>
      </c>
    </row>
    <row r="159" spans="1:20" ht="20.149999999999999" customHeight="1" x14ac:dyDescent="0.35">
      <c r="B159" s="10" t="str">
        <f>IF(Číselníky!$D$4="","",Číselníky!$D$4)</f>
        <v>Digitální kompetence</v>
      </c>
      <c r="C159" s="19">
        <f>IF($B159="","",COUNTIF('Pedagogický plán'!$I$5:$K$604,$B159))</f>
        <v>1</v>
      </c>
    </row>
    <row r="160" spans="1:20" ht="20.149999999999999" customHeight="1" x14ac:dyDescent="0.35">
      <c r="B160" s="10" t="str">
        <f>IF(Číselníky!$D$5="","",Číselníky!$D$5)</f>
        <v>Kompetence k učení</v>
      </c>
      <c r="C160" s="19">
        <f>IF($B160="","",COUNTIF('Pedagogický plán'!$I$5:$K$604,$B160))</f>
        <v>2</v>
      </c>
    </row>
    <row r="161" spans="1:20" ht="20.149999999999999" customHeight="1" x14ac:dyDescent="0.35">
      <c r="B161" s="10" t="str">
        <f>IF(Číselníky!$D$6="","",Číselníky!$D$6)</f>
        <v>Kompetence k řešení problémů</v>
      </c>
      <c r="C161" s="19">
        <f>IF($B161="","",COUNTIF('Pedagogický plán'!$I$5:$K$604,$B161))</f>
        <v>2</v>
      </c>
    </row>
    <row r="162" spans="1:20" ht="20.149999999999999" customHeight="1" x14ac:dyDescent="0.35">
      <c r="B162" s="10" t="str">
        <f>IF(Číselníky!$D$7="","",Číselníky!$D$7)</f>
        <v>Komunikativní kompetence</v>
      </c>
      <c r="C162" s="19">
        <f>IF($B162="","",COUNTIF('Pedagogický plán'!$I$5:$K$604,$B162))</f>
        <v>1</v>
      </c>
    </row>
    <row r="163" spans="1:20" ht="20.149999999999999" customHeight="1" x14ac:dyDescent="0.35">
      <c r="B163" s="10" t="str">
        <f>IF(Číselníky!$D$8="","",Číselníky!$D$8)</f>
        <v>Personální a sociální kompetence</v>
      </c>
      <c r="C163" s="19">
        <f>IF($B163="","",COUNTIF('Pedagogický plán'!$I$5:$K$604,$B163))</f>
        <v>0</v>
      </c>
    </row>
    <row r="164" spans="1:20" ht="20.149999999999999" customHeight="1" x14ac:dyDescent="0.35">
      <c r="B164" s="10" t="str">
        <f>IF(Číselníky!$D$9="","",Číselníky!$D$9)</f>
        <v>Občanská kompetence a kulturní povědomí</v>
      </c>
      <c r="C164" s="19">
        <f>IF($B164="","",COUNTIF('Pedagogický plán'!$I$5:$K$604,$B164))</f>
        <v>0</v>
      </c>
    </row>
    <row r="165" spans="1:20" ht="20.149999999999999" customHeight="1" x14ac:dyDescent="0.35">
      <c r="B165" s="10" t="str">
        <f>IF(Číselníky!$D$10="","",Číselníky!$D$10)</f>
        <v>Kompetence k pracovnímu uplatnění a podnikatelským aktivitám</v>
      </c>
      <c r="C165" s="19">
        <f>IF($B165="","",COUNTIF('Pedagogický plán'!$I$5:$K$604,$B165))</f>
        <v>0</v>
      </c>
    </row>
    <row r="166" spans="1:20" ht="20.149999999999999" customHeight="1" x14ac:dyDescent="0.35">
      <c r="B166" s="10" t="str">
        <f>IF(Číselníky!$D$11="","",Číselníky!$D$11)</f>
        <v>Odborné kompetence oboru vzdělání</v>
      </c>
      <c r="C166" s="19">
        <f>IF($B166="","",COUNTIF('Pedagogický plán'!$I$5:$K$604,$B166))</f>
        <v>0</v>
      </c>
    </row>
    <row r="167" spans="1:20" ht="20.149999999999999" customHeight="1" x14ac:dyDescent="0.35">
      <c r="B167" s="10" t="str">
        <f>IF(Číselníky!$D$12="","",Číselníky!$D$12)</f>
        <v/>
      </c>
      <c r="C167" s="19" t="str">
        <f>IF($B167="","",COUNTIF('Pedagogický plán'!$I$5:$K$604,$B167))</f>
        <v/>
      </c>
    </row>
    <row r="168" spans="1:20" ht="20.149999999999999" customHeight="1" x14ac:dyDescent="0.35">
      <c r="B168" s="10" t="str">
        <f>IF(Číselníky!$D$13="","",Číselníky!$D$13)</f>
        <v/>
      </c>
      <c r="C168" s="19" t="str">
        <f>IF($B168="","",COUNTIF('Pedagogický plán'!$I$5:$K$604,$B168))</f>
        <v/>
      </c>
    </row>
    <row r="171" spans="1:20" ht="20.149999999999999" customHeight="1" x14ac:dyDescent="0.35">
      <c r="A171" s="42" t="s">
        <v>268</v>
      </c>
      <c r="B171" s="43"/>
      <c r="C171" s="43"/>
      <c r="D171" s="43"/>
      <c r="E171" s="43"/>
      <c r="F171" s="43"/>
      <c r="G171" s="43"/>
      <c r="H171" s="43"/>
      <c r="I171" s="43"/>
      <c r="J171" s="43"/>
      <c r="K171" s="43"/>
      <c r="L171" s="43"/>
      <c r="M171" s="43"/>
      <c r="N171" s="43"/>
      <c r="O171" s="43"/>
      <c r="P171" s="43"/>
      <c r="Q171" s="43"/>
      <c r="R171" s="43"/>
      <c r="S171" s="43"/>
      <c r="T171" s="43"/>
    </row>
    <row r="172" spans="1:20" ht="40" customHeight="1" x14ac:dyDescent="0.35">
      <c r="B172" s="16" t="s">
        <v>255</v>
      </c>
      <c r="C172" s="16" t="s">
        <v>266</v>
      </c>
    </row>
    <row r="173" spans="1:20" ht="20.149999999999999" customHeight="1" x14ac:dyDescent="0.35">
      <c r="B173" s="10" t="str">
        <f>IF(Číselníky!$E$4="","",Číselníky!$E$4)</f>
        <v>Přímá výuka se žáky</v>
      </c>
      <c r="C173" s="19">
        <f>IF($B173="","",COUNTIF('Pedagogický plán'!$L$5:$M$604,$B173))</f>
        <v>1</v>
      </c>
    </row>
    <row r="174" spans="1:20" ht="20.149999999999999" customHeight="1" x14ac:dyDescent="0.35">
      <c r="B174" s="10" t="str">
        <f>IF(Číselníky!$E$5="","",Číselníky!$E$5)</f>
        <v>Procvičování a samostatná práce žáků</v>
      </c>
      <c r="C174" s="19">
        <f>IF($B174="","",COUNTIF('Pedagogický plán'!$L$5:$M$604,$B174))</f>
        <v>2</v>
      </c>
    </row>
    <row r="175" spans="1:20" ht="20.149999999999999" customHeight="1" x14ac:dyDescent="0.35">
      <c r="B175" s="10" t="str">
        <f>IF(Číselníky!$E$6="","",Číselníky!$E$6)</f>
        <v>Projektová a badatelská výuka</v>
      </c>
      <c r="C175" s="19">
        <f>IF($B175="","",COUNTIF('Pedagogický plán'!$L$5:$M$604,$B175))</f>
        <v>1</v>
      </c>
    </row>
    <row r="176" spans="1:20" ht="20.149999999999999" customHeight="1" x14ac:dyDescent="0.35">
      <c r="B176" s="10" t="str">
        <f>IF(Číselníky!$E$7="","",Číselníky!$E$7)</f>
        <v>Odborný výcvik a praktické vyučování</v>
      </c>
      <c r="C176" s="19">
        <f>IF($B176="","",COUNTIF('Pedagogický plán'!$L$5:$M$604,$B176))</f>
        <v>0</v>
      </c>
    </row>
    <row r="177" spans="2:3" ht="20.149999999999999" customHeight="1" x14ac:dyDescent="0.35">
      <c r="B177" s="10" t="str">
        <f>IF(Číselníky!$E$8="","",Číselníky!$E$8)</f>
        <v>Formativní hodnocení a zpětná vazba</v>
      </c>
      <c r="C177" s="19">
        <f>IF($B177="","",COUNTIF('Pedagogický plán'!$L$5:$M$604,$B177))</f>
        <v>1</v>
      </c>
    </row>
    <row r="178" spans="2:3" ht="20.149999999999999" customHeight="1" x14ac:dyDescent="0.35">
      <c r="B178" s="10" t="str">
        <f>IF(Číselníky!$E$9="","",Číselníky!$E$9)</f>
        <v>Příprava výuky a tvorba materiálů pedagogem</v>
      </c>
      <c r="C178" s="19">
        <f>IF($B178="","",COUNTIF('Pedagogický plán'!$L$5:$M$604,$B178))</f>
        <v>0</v>
      </c>
    </row>
    <row r="179" spans="2:3" ht="20.149999999999999" customHeight="1" x14ac:dyDescent="0.35">
      <c r="B179" s="10" t="str">
        <f>IF(Číselníky!$E$10="","",Číselníky!$E$10)</f>
        <v>Podpora žáků se SVP a individualizace výuky</v>
      </c>
      <c r="C179" s="19">
        <f>IF($B179="","",COUNTIF('Pedagogický plán'!$L$5:$M$604,$B179))</f>
        <v>0</v>
      </c>
    </row>
    <row r="180" spans="2:3" ht="20.149999999999999" customHeight="1" x14ac:dyDescent="0.35">
      <c r="B180" s="10" t="str">
        <f>IF(Číselníky!$E$11="","",Číselníky!$E$11)</f>
        <v>Administrativní podpora pedagoga</v>
      </c>
      <c r="C180" s="19">
        <f>IF($B180="","",COUNTIF('Pedagogický plán'!$L$5:$M$604,$B180))</f>
        <v>0</v>
      </c>
    </row>
    <row r="181" spans="2:3" ht="20.149999999999999" customHeight="1" x14ac:dyDescent="0.35">
      <c r="B181" s="10" t="str">
        <f>IF(Číselníky!$E$12="","",Číselníky!$E$12)</f>
        <v>Jiný způsob (uveďte v tématu / modulu)</v>
      </c>
      <c r="C181" s="19">
        <f>IF($B181="","",COUNTIF('Pedagogický plán'!$L$5:$M$604,$B181))</f>
        <v>0</v>
      </c>
    </row>
    <row r="182" spans="2:3" ht="20.149999999999999" customHeight="1" x14ac:dyDescent="0.35">
      <c r="B182" s="10" t="str">
        <f>IF(Číselníky!$E$13="","",Číselníky!$E$13)</f>
        <v/>
      </c>
      <c r="C182" s="19" t="str">
        <f>IF($B182="","",COUNTIF('Pedagogický plán'!$L$5:$M$604,$B182))</f>
        <v/>
      </c>
    </row>
    <row r="183" spans="2:3" ht="20.149999999999999" customHeight="1" x14ac:dyDescent="0.35">
      <c r="B183" s="10" t="str">
        <f>IF(Číselníky!$E$14="","",Číselníky!$E$14)</f>
        <v/>
      </c>
      <c r="C183" s="19" t="str">
        <f>IF($B183="","",COUNTIF('Pedagogický plán'!$L$5:$M$604,$B183))</f>
        <v/>
      </c>
    </row>
  </sheetData>
  <mergeCells count="12">
    <mergeCell ref="A111:T111"/>
    <mergeCell ref="N1:T2"/>
    <mergeCell ref="A127:T127"/>
    <mergeCell ref="A3:T3"/>
    <mergeCell ref="A171:T171"/>
    <mergeCell ref="A86:T86"/>
    <mergeCell ref="B2:L2"/>
    <mergeCell ref="A157:T157"/>
    <mergeCell ref="A142:T142"/>
    <mergeCell ref="A68:T68"/>
    <mergeCell ref="A66:T66"/>
    <mergeCell ref="B1:L1"/>
  </mergeCells>
  <conditionalFormatting sqref="C5:C64">
    <cfRule type="expression" dxfId="14" priority="3">
      <formula>C5="OK"</formula>
    </cfRule>
  </conditionalFormatting>
  <conditionalFormatting sqref="C5:C65">
    <cfRule type="expression" dxfId="13" priority="1" stopIfTrue="1">
      <formula>LEFT(C5,5)="CHYBA"</formula>
    </cfRule>
    <cfRule type="expression" dxfId="12" priority="2" stopIfTrue="1">
      <formula>LEFT(C5,5)="UPOZO"</formula>
    </cfRule>
  </conditionalFormatting>
  <conditionalFormatting sqref="C65">
    <cfRule type="expression" dxfId="11" priority="19">
      <formula>LEFT(C65,2)="OK"</formula>
    </cfRule>
  </conditionalFormatting>
  <conditionalFormatting sqref="D5:D64">
    <cfRule type="expression" dxfId="10" priority="4">
      <formula>AND(D5&lt;&gt;"",D5&gt;0)</formula>
    </cfRule>
  </conditionalFormatting>
  <conditionalFormatting sqref="E5:E64">
    <cfRule type="expression" dxfId="9" priority="9">
      <formula>AND(E5&lt;&gt;"",E5&lt;1)</formula>
    </cfRule>
  </conditionalFormatting>
  <conditionalFormatting sqref="F5:F64">
    <cfRule type="expression" dxfId="8" priority="10">
      <formula>AND(F5&lt;&gt;"",F5&lt;&gt;1)</formula>
    </cfRule>
  </conditionalFormatting>
  <conditionalFormatting sqref="G5:G64">
    <cfRule type="expression" dxfId="7" priority="11">
      <formula>AND(G5&lt;&gt;"",G5&lt;3)</formula>
    </cfRule>
  </conditionalFormatting>
  <conditionalFormatting sqref="H5:K64">
    <cfRule type="expression" dxfId="6" priority="5">
      <formula>AND(H5&lt;&gt;"",H5&gt;0)</formula>
    </cfRule>
  </conditionalFormatting>
  <conditionalFormatting sqref="L5:N64">
    <cfRule type="expression" dxfId="5" priority="12">
      <formula>AND(L5&lt;&gt;"",L5&gt;0)</formula>
    </cfRule>
  </conditionalFormatting>
  <conditionalFormatting sqref="N1">
    <cfRule type="expression" dxfId="4" priority="20" stopIfTrue="1">
      <formula>ISNUMBER(SEARCH("CHYBA",N1))</formula>
    </cfRule>
    <cfRule type="expression" dxfId="3" priority="21" stopIfTrue="1">
      <formula>ISNUMBER(SEARCH("UPOZORNĚNÍ",N1))</formula>
    </cfRule>
    <cfRule type="expression" dxfId="2" priority="22">
      <formula>ISNUMBER(SEARCH("OK",N1))</formula>
    </cfRule>
  </conditionalFormatting>
  <conditionalFormatting sqref="P5:P64">
    <cfRule type="expression" dxfId="1" priority="15">
      <formula>AND(P5&lt;&gt;"",P5&gt;O5)</formula>
    </cfRule>
  </conditionalFormatting>
  <conditionalFormatting sqref="R5:R64">
    <cfRule type="expression" dxfId="0" priority="16">
      <formula>AND(R5&lt;&gt;"",R5&gt;Q5)</formula>
    </cfRule>
  </conditionalFormatting>
  <printOptions horizontalCentered="1"/>
  <pageMargins left="0.4" right="0.4" top="0.6" bottom="0.6" header="0.3" footer="0.3"/>
  <pageSetup paperSize="8" fitToHeight="0" orientation="landscape"/>
  <headerFooter>
    <oddHeader>&amp;L&amp;9 &amp;A</oddHeader>
    <oddFooter>&amp;C&amp;9 Strana &amp;P z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7F7F7F"/>
    <pageSetUpPr fitToPage="1"/>
  </sheetPr>
  <dimension ref="A1:L27"/>
  <sheetViews>
    <sheetView topLeftCell="E1" zoomScale="90" workbookViewId="0">
      <pane ySplit="3" topLeftCell="A4" activePane="bottomLeft" state="frozen"/>
      <selection pane="bottomLeft" activeCell="H4" sqref="H4:H9"/>
    </sheetView>
  </sheetViews>
  <sheetFormatPr defaultRowHeight="14.5" x14ac:dyDescent="0.35"/>
  <cols>
    <col min="1" max="1" width="44" customWidth="1"/>
    <col min="2" max="12" width="40" customWidth="1"/>
  </cols>
  <sheetData>
    <row r="1" spans="1:12" ht="36" customHeight="1" x14ac:dyDescent="0.35">
      <c r="A1" s="46" t="s">
        <v>269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</row>
    <row r="3" spans="1:12" ht="32.15" customHeight="1" x14ac:dyDescent="0.35">
      <c r="A3" s="1" t="s">
        <v>270</v>
      </c>
      <c r="B3" s="1" t="s">
        <v>271</v>
      </c>
      <c r="C3" s="1" t="s">
        <v>272</v>
      </c>
      <c r="D3" s="1" t="s">
        <v>273</v>
      </c>
      <c r="E3" s="1" t="s">
        <v>274</v>
      </c>
      <c r="F3" s="1" t="s">
        <v>275</v>
      </c>
      <c r="G3" s="1" t="s">
        <v>276</v>
      </c>
      <c r="H3" s="1" t="s">
        <v>277</v>
      </c>
      <c r="I3" s="1" t="s">
        <v>278</v>
      </c>
      <c r="J3" s="1" t="s">
        <v>279</v>
      </c>
      <c r="K3" s="1" t="s">
        <v>280</v>
      </c>
      <c r="L3" s="1" t="s">
        <v>281</v>
      </c>
    </row>
    <row r="4" spans="1:12" x14ac:dyDescent="0.35">
      <c r="A4" s="36" t="s">
        <v>101</v>
      </c>
      <c r="B4" s="36" t="s">
        <v>103</v>
      </c>
      <c r="C4" s="36" t="s">
        <v>110</v>
      </c>
      <c r="D4" s="36" t="s">
        <v>192</v>
      </c>
      <c r="E4" s="36" t="s">
        <v>194</v>
      </c>
      <c r="F4" s="36" t="s">
        <v>282</v>
      </c>
      <c r="G4" s="36" t="s">
        <v>197</v>
      </c>
      <c r="H4" s="36" t="s">
        <v>200</v>
      </c>
      <c r="I4" s="36" t="s">
        <v>283</v>
      </c>
      <c r="J4" s="36" t="s">
        <v>284</v>
      </c>
      <c r="K4" s="36" t="s">
        <v>107</v>
      </c>
      <c r="L4" s="36" t="s">
        <v>285</v>
      </c>
    </row>
    <row r="5" spans="1:12" x14ac:dyDescent="0.35">
      <c r="A5" s="36" t="s">
        <v>286</v>
      </c>
      <c r="B5" s="36" t="s">
        <v>287</v>
      </c>
      <c r="C5" s="36" t="s">
        <v>288</v>
      </c>
      <c r="D5" s="36" t="s">
        <v>207</v>
      </c>
      <c r="E5" s="36" t="s">
        <v>195</v>
      </c>
      <c r="F5" s="36" t="s">
        <v>196</v>
      </c>
      <c r="G5" s="36" t="s">
        <v>289</v>
      </c>
      <c r="H5" s="36" t="s">
        <v>211</v>
      </c>
      <c r="I5" s="36" t="s">
        <v>152</v>
      </c>
      <c r="J5" s="36" t="s">
        <v>154</v>
      </c>
      <c r="K5" s="36" t="s">
        <v>113</v>
      </c>
      <c r="L5" s="36" t="s">
        <v>290</v>
      </c>
    </row>
    <row r="6" spans="1:12" x14ac:dyDescent="0.35">
      <c r="A6" s="36" t="s">
        <v>116</v>
      </c>
      <c r="B6" s="36" t="s">
        <v>291</v>
      </c>
      <c r="C6" s="36" t="s">
        <v>188</v>
      </c>
      <c r="D6" s="36" t="s">
        <v>193</v>
      </c>
      <c r="E6" s="36" t="s">
        <v>218</v>
      </c>
      <c r="F6" s="36" t="s">
        <v>209</v>
      </c>
      <c r="G6" s="36" t="s">
        <v>198</v>
      </c>
      <c r="H6" s="36" t="s">
        <v>201</v>
      </c>
      <c r="I6" s="36" t="s">
        <v>292</v>
      </c>
      <c r="J6" s="36" t="s">
        <v>293</v>
      </c>
      <c r="K6" s="36" t="s">
        <v>294</v>
      </c>
      <c r="L6" s="36" t="s">
        <v>115</v>
      </c>
    </row>
    <row r="7" spans="1:12" x14ac:dyDescent="0.35">
      <c r="A7" s="36" t="s">
        <v>295</v>
      </c>
      <c r="B7" s="36" t="s">
        <v>296</v>
      </c>
      <c r="C7" s="36" t="s">
        <v>297</v>
      </c>
      <c r="D7" s="36" t="s">
        <v>206</v>
      </c>
      <c r="E7" s="36" t="s">
        <v>298</v>
      </c>
      <c r="F7" s="36" t="s">
        <v>219</v>
      </c>
      <c r="G7" s="36" t="s">
        <v>210</v>
      </c>
      <c r="H7" s="36" t="s">
        <v>299</v>
      </c>
      <c r="I7" s="36" t="s">
        <v>300</v>
      </c>
      <c r="J7" s="36" t="s">
        <v>155</v>
      </c>
      <c r="K7" s="36" t="s">
        <v>301</v>
      </c>
      <c r="L7" s="36" t="s">
        <v>302</v>
      </c>
    </row>
    <row r="8" spans="1:12" x14ac:dyDescent="0.35">
      <c r="A8" s="36" t="s">
        <v>303</v>
      </c>
      <c r="B8" s="36" t="s">
        <v>118</v>
      </c>
      <c r="C8" s="36" t="s">
        <v>304</v>
      </c>
      <c r="D8" s="36" t="s">
        <v>305</v>
      </c>
      <c r="E8" s="36" t="s">
        <v>208</v>
      </c>
      <c r="F8" s="36" t="s">
        <v>306</v>
      </c>
      <c r="G8" s="36" t="s">
        <v>307</v>
      </c>
      <c r="H8" s="36" t="s">
        <v>221</v>
      </c>
      <c r="J8" s="36" t="s">
        <v>308</v>
      </c>
      <c r="K8" s="36" t="s">
        <v>309</v>
      </c>
      <c r="L8" s="36" t="s">
        <v>109</v>
      </c>
    </row>
    <row r="9" spans="1:12" x14ac:dyDescent="0.35">
      <c r="A9" s="36" t="s">
        <v>310</v>
      </c>
      <c r="B9" s="36" t="s">
        <v>311</v>
      </c>
      <c r="C9" s="36" t="s">
        <v>312</v>
      </c>
      <c r="D9" s="36" t="s">
        <v>313</v>
      </c>
      <c r="E9" s="36" t="s">
        <v>314</v>
      </c>
      <c r="F9" s="36" t="s">
        <v>315</v>
      </c>
      <c r="G9" s="36" t="s">
        <v>316</v>
      </c>
      <c r="H9" s="36" t="s">
        <v>212</v>
      </c>
      <c r="J9" s="36" t="s">
        <v>317</v>
      </c>
      <c r="K9" s="36" t="s">
        <v>318</v>
      </c>
      <c r="L9" s="36" t="s">
        <v>319</v>
      </c>
    </row>
    <row r="10" spans="1:12" x14ac:dyDescent="0.35">
      <c r="A10" s="36" t="s">
        <v>320</v>
      </c>
      <c r="B10" s="36" t="s">
        <v>321</v>
      </c>
      <c r="C10" s="36" t="s">
        <v>322</v>
      </c>
      <c r="D10" s="36" t="s">
        <v>323</v>
      </c>
      <c r="E10" s="36" t="s">
        <v>324</v>
      </c>
      <c r="J10" s="36" t="s">
        <v>325</v>
      </c>
    </row>
    <row r="11" spans="1:12" x14ac:dyDescent="0.35">
      <c r="A11" s="36" t="s">
        <v>326</v>
      </c>
      <c r="B11" s="36" t="s">
        <v>327</v>
      </c>
      <c r="C11" s="36" t="s">
        <v>214</v>
      </c>
      <c r="D11" s="36" t="s">
        <v>328</v>
      </c>
      <c r="E11" s="36" t="s">
        <v>329</v>
      </c>
      <c r="J11" s="36" t="s">
        <v>330</v>
      </c>
    </row>
    <row r="12" spans="1:12" x14ac:dyDescent="0.35">
      <c r="A12" s="36" t="s">
        <v>331</v>
      </c>
      <c r="B12" s="36" t="s">
        <v>332</v>
      </c>
      <c r="C12" s="36" t="s">
        <v>333</v>
      </c>
      <c r="E12" s="36" t="s">
        <v>334</v>
      </c>
      <c r="J12" s="36" t="s">
        <v>335</v>
      </c>
    </row>
    <row r="13" spans="1:12" x14ac:dyDescent="0.35">
      <c r="A13" s="36" t="s">
        <v>336</v>
      </c>
      <c r="B13" s="36" t="s">
        <v>337</v>
      </c>
    </row>
    <row r="14" spans="1:12" x14ac:dyDescent="0.35">
      <c r="A14" s="36" t="s">
        <v>110</v>
      </c>
      <c r="B14" s="36" t="s">
        <v>338</v>
      </c>
    </row>
    <row r="15" spans="1:12" x14ac:dyDescent="0.35">
      <c r="A15" s="36" t="s">
        <v>339</v>
      </c>
    </row>
    <row r="16" spans="1:12" x14ac:dyDescent="0.35">
      <c r="A16" s="36" t="s">
        <v>340</v>
      </c>
    </row>
    <row r="17" spans="1:12" x14ac:dyDescent="0.35">
      <c r="A17" s="36" t="s">
        <v>341</v>
      </c>
    </row>
    <row r="18" spans="1:12" x14ac:dyDescent="0.35">
      <c r="A18" s="36" t="s">
        <v>322</v>
      </c>
    </row>
    <row r="19" spans="1:12" x14ac:dyDescent="0.35">
      <c r="A19" s="36" t="s">
        <v>342</v>
      </c>
    </row>
    <row r="20" spans="1:12" x14ac:dyDescent="0.35">
      <c r="A20" s="36" t="s">
        <v>343</v>
      </c>
    </row>
    <row r="25" spans="1:12" x14ac:dyDescent="0.35">
      <c r="A25" s="39" t="s">
        <v>344</v>
      </c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</row>
    <row r="26" spans="1:12" ht="32.15" customHeight="1" x14ac:dyDescent="0.35">
      <c r="A26" s="39" t="s">
        <v>345</v>
      </c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</row>
    <row r="27" spans="1:12" ht="32.15" customHeight="1" x14ac:dyDescent="0.35">
      <c r="A27" s="50" t="s">
        <v>346</v>
      </c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</row>
  </sheetData>
  <mergeCells count="4">
    <mergeCell ref="A26:L26"/>
    <mergeCell ref="A1:L1"/>
    <mergeCell ref="A25:L25"/>
    <mergeCell ref="A27:L27"/>
  </mergeCells>
  <printOptions horizontalCentered="1"/>
  <pageMargins left="0.4" right="0.4" top="0.6" bottom="0.6" header="0.3" footer="0.3"/>
  <pageSetup paperSize="8" fitToHeight="0" orientation="landscape"/>
  <headerFooter>
    <oddHeader>&amp;L&amp;9 &amp;A</oddHeader>
    <oddFooter>&amp;C&amp;9 Strana &amp;P z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D35675B5130214A96E45BCD4DA0C6FC" ma:contentTypeVersion="14" ma:contentTypeDescription="Vytvoří nový dokument" ma:contentTypeScope="" ma:versionID="2ed1e6e51d4185f2a1c69999a94546b4">
  <xsd:schema xmlns:xsd="http://www.w3.org/2001/XMLSchema" xmlns:xs="http://www.w3.org/2001/XMLSchema" xmlns:p="http://schemas.microsoft.com/office/2006/metadata/properties" xmlns:ns2="6a82d5c2-14c9-46d7-acef-660bdd91c4e7" xmlns:ns3="d387d3c4-aff1-4224-9a44-19f753aad297" targetNamespace="http://schemas.microsoft.com/office/2006/metadata/properties" ma:root="true" ma:fieldsID="4d917e1993cc5e577344c23c6a936e80" ns2:_="" ns3:_="">
    <xsd:import namespace="6a82d5c2-14c9-46d7-acef-660bdd91c4e7"/>
    <xsd:import namespace="d387d3c4-aff1-4224-9a44-19f753aad29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  <xsd:element ref="ns2:Koment_x00e1__x0159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82d5c2-14c9-46d7-acef-660bdd91c4e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Značky obrázků" ma:readOnly="false" ma:fieldId="{5cf76f15-5ced-4ddc-b409-7134ff3c332f}" ma:taxonomyMulti="true" ma:sspId="bd78041b-cfb6-4e53-adb4-0c41c6fe637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  <xsd:element name="Koment_x00e1__x0159_" ma:index="21" nillable="true" ma:displayName="Komentář" ma:format="Dropdown" ma:internalName="Koment_x00e1__x0159_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87d3c4-aff1-4224-9a44-19f753aad297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4b3db240-e864-4c48-b2fe-1d9b078911ef}" ma:internalName="TaxCatchAll" ma:showField="CatchAllData" ma:web="d387d3c4-aff1-4224-9a44-19f753aad29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oment_x00e1__x0159_ xmlns="6a82d5c2-14c9-46d7-acef-660bdd91c4e7" xsi:nil="true"/>
    <TaxCatchAll xmlns="d387d3c4-aff1-4224-9a44-19f753aad297" xsi:nil="true"/>
    <lcf76f155ced4ddcb4097134ff3c332f xmlns="6a82d5c2-14c9-46d7-acef-660bdd91c4e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74D2050-5C5E-4ED9-BAE3-031D34D0F2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a82d5c2-14c9-46d7-acef-660bdd91c4e7"/>
    <ds:schemaRef ds:uri="d387d3c4-aff1-4224-9a44-19f753aad29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3805330-004A-4ABA-9AD3-6D5126810C8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285075E-6F70-46F7-9F8E-0F32BCAC0C67}">
  <ds:schemaRefs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eba4313f-2fcd-4ebb-b120-12293f9a09a7"/>
    <ds:schemaRef ds:uri="http://purl.org/dc/terms/"/>
    <ds:schemaRef ds:uri="http://schemas.openxmlformats.org/package/2006/metadata/core-properties"/>
    <ds:schemaRef ds:uri="http://www.w3.org/XML/1998/namespace"/>
    <ds:schemaRef ds:uri="6a82d5c2-14c9-46d7-acef-660bdd91c4e7"/>
    <ds:schemaRef ds:uri="d387d3c4-aff1-4224-9a44-19f753aad29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7</vt:i4>
      </vt:variant>
      <vt:variant>
        <vt:lpstr>Pojmenované oblasti</vt:lpstr>
      </vt:variant>
      <vt:variant>
        <vt:i4>23</vt:i4>
      </vt:variant>
    </vt:vector>
  </HeadingPairs>
  <TitlesOfParts>
    <vt:vector size="30" baseType="lpstr">
      <vt:lpstr>Úvod a pokyny</vt:lpstr>
      <vt:lpstr>Zapojené školy</vt:lpstr>
      <vt:lpstr>Pasportizace vybavení</vt:lpstr>
      <vt:lpstr>Potřeby v oblasti AI</vt:lpstr>
      <vt:lpstr>Pedagogický plán</vt:lpstr>
      <vt:lpstr>Kontrola a souhrn</vt:lpstr>
      <vt:lpstr>Číselníky</vt:lpstr>
      <vt:lpstr>CIS_BARIERA</vt:lpstr>
      <vt:lpstr>CIS_DOLOZENI</vt:lpstr>
      <vt:lpstr>CIS_FREKVENCE</vt:lpstr>
      <vt:lpstr>CIS_KA</vt:lpstr>
      <vt:lpstr>CIS_KATEGORIE</vt:lpstr>
      <vt:lpstr>CIS_KOMPETENCE</vt:lpstr>
      <vt:lpstr>CIS_MIRA_AI</vt:lpstr>
      <vt:lpstr>CIS_ROLE</vt:lpstr>
      <vt:lpstr>CIS_ROZPOCET</vt:lpstr>
      <vt:lpstr>CIS_TECHNOLOGIE</vt:lpstr>
      <vt:lpstr>CIS_ZDROJ</vt:lpstr>
      <vt:lpstr>CIS_ZPUSOB</vt:lpstr>
      <vt:lpstr>Číselníky!Názvy_tisku</vt:lpstr>
      <vt:lpstr>'Kontrola a souhrn'!Názvy_tisku</vt:lpstr>
      <vt:lpstr>'Pasportizace vybavení'!Názvy_tisku</vt:lpstr>
      <vt:lpstr>'Pedagogický plán'!Názvy_tisku</vt:lpstr>
      <vt:lpstr>'Potřeby v oblasti AI'!Názvy_tisku</vt:lpstr>
      <vt:lpstr>'Zapojené školy'!Názvy_tisku</vt:lpstr>
      <vt:lpstr>Číselníky!Oblast_tisku</vt:lpstr>
      <vt:lpstr>PASPORT_ID</vt:lpstr>
      <vt:lpstr>SKOLY</vt:lpstr>
      <vt:lpstr>SKOLY_PEDAGOGOVE</vt:lpstr>
      <vt:lpstr>SKOLY_ZACI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žádosti – pasportizace vybavení, potřeby a pedagogický plán AI</dc:title>
  <dc:subject/>
  <dc:creator>Ondřej Ptáček</dc:creator>
  <cp:keywords/>
  <dc:description/>
  <cp:lastModifiedBy>Milan Vojtek</cp:lastModifiedBy>
  <cp:revision/>
  <dcterms:created xsi:type="dcterms:W3CDTF">2026-08-27T15:08:34Z</dcterms:created>
  <dcterms:modified xsi:type="dcterms:W3CDTF">2026-09-25T13:02:49Z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0x0101000D35675B5130214A96E45BCD4DA0C6FC</vt:lpwstr>
  </property>
  <property fmtid="{D5CDD505-2E9C-101B-9397-08002B2CF9AE}" pid="3" name="MediaServiceImageTags">
    <vt:lpwstr/>
  </property>
</Properties>
</file>